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90" windowWidth="9530" windowHeight="7380" tabRatio="605" firstSheet="5" activeTab="8"/>
  </bookViews>
  <sheets>
    <sheet name="室設" sheetId="6" r:id="rId1"/>
    <sheet name="建築" sheetId="3" r:id="rId2"/>
    <sheet name="數媒" sheetId="8" r:id="rId3"/>
    <sheet name="土木" sheetId="7" r:id="rId4"/>
    <sheet name="企管_北進" sheetId="14" r:id="rId5"/>
    <sheet name="行管" sheetId="5" r:id="rId6"/>
    <sheet name="觀管-北進" sheetId="10" r:id="rId7"/>
    <sheet name="資管_北進" sheetId="9" r:id="rId8"/>
    <sheet name="視傳_北進" sheetId="16" r:id="rId9"/>
    <sheet name="財金" sheetId="11" r:id="rId10"/>
    <sheet name="商務_北進" sheetId="12" r:id="rId11"/>
    <sheet name="企管_北碩專班" sheetId="15" r:id="rId12"/>
    <sheet name="商務(日文組)_北進" sheetId="13" r:id="rId13"/>
  </sheets>
  <externalReferences>
    <externalReference r:id="rId14"/>
  </externalReferences>
  <definedNames>
    <definedName name="OLE_LINK1" localSheetId="5">行管!#REF!</definedName>
    <definedName name="OLE_LINK1" localSheetId="0">室設!$A$4</definedName>
    <definedName name="OLE_LINK1" localSheetId="10">商務_北進!$A$4</definedName>
    <definedName name="_xlnm.Print_Area" localSheetId="5">行管!#REF!</definedName>
    <definedName name="_xlnm.Print_Area" localSheetId="0">室設!$A$1:$AH$43</definedName>
    <definedName name="_xlnm.Print_Area" localSheetId="10">商務_北進!$A$1:$AH$46</definedName>
    <definedName name="_xlnm.Print_Area" localSheetId="8">視傳_北進!$A$1:$AH$46</definedName>
  </definedNames>
  <calcPr calcId="145621"/>
</workbook>
</file>

<file path=xl/calcChain.xml><?xml version="1.0" encoding="utf-8"?>
<calcChain xmlns="http://schemas.openxmlformats.org/spreadsheetml/2006/main">
  <c r="J12" i="16" l="1"/>
  <c r="J39" i="16" s="1"/>
  <c r="M12" i="16"/>
  <c r="M39" i="16" s="1"/>
  <c r="N12" i="16"/>
  <c r="Q12" i="16"/>
  <c r="Q39" i="16" s="1"/>
  <c r="R12" i="16"/>
  <c r="R39" i="16" s="1"/>
  <c r="U12" i="16"/>
  <c r="V12" i="16"/>
  <c r="Y12" i="16"/>
  <c r="Z12" i="16"/>
  <c r="Z39" i="16" s="1"/>
  <c r="AC12" i="16"/>
  <c r="AC39" i="16" s="1"/>
  <c r="AD12" i="16"/>
  <c r="AG12" i="16"/>
  <c r="AG39" i="16" s="1"/>
  <c r="AH12" i="16"/>
  <c r="AH39" i="16" s="1"/>
  <c r="F17" i="16"/>
  <c r="J17" i="16"/>
  <c r="M17" i="16"/>
  <c r="N17" i="16"/>
  <c r="Q17" i="16"/>
  <c r="R17" i="16"/>
  <c r="U17" i="16"/>
  <c r="U39" i="16" s="1"/>
  <c r="V17" i="16"/>
  <c r="V39" i="16" s="1"/>
  <c r="Y17" i="16"/>
  <c r="Z17" i="16"/>
  <c r="AC17" i="16"/>
  <c r="AD17" i="16"/>
  <c r="AG17" i="16"/>
  <c r="AH17" i="16"/>
  <c r="E20" i="16"/>
  <c r="F20" i="16"/>
  <c r="I20" i="16"/>
  <c r="J20" i="16"/>
  <c r="M20" i="16"/>
  <c r="N20" i="16"/>
  <c r="Q20" i="16"/>
  <c r="E41" i="16" s="1"/>
  <c r="R20" i="16"/>
  <c r="U20" i="16"/>
  <c r="V20" i="16"/>
  <c r="Y20" i="16"/>
  <c r="Z20" i="16"/>
  <c r="AC20" i="16"/>
  <c r="AD20" i="16"/>
  <c r="AG20" i="16"/>
  <c r="AH20" i="16"/>
  <c r="E24" i="16"/>
  <c r="F24" i="16"/>
  <c r="I24" i="16"/>
  <c r="J24" i="16"/>
  <c r="M24" i="16"/>
  <c r="N24" i="16"/>
  <c r="Q24" i="16"/>
  <c r="R24" i="16"/>
  <c r="U24" i="16"/>
  <c r="V24" i="16"/>
  <c r="Y24" i="16"/>
  <c r="Z24" i="16"/>
  <c r="AC24" i="16"/>
  <c r="AD24" i="16"/>
  <c r="AG24" i="16"/>
  <c r="AH24" i="16"/>
  <c r="E31" i="16"/>
  <c r="F31" i="16"/>
  <c r="I31" i="16"/>
  <c r="J31" i="16"/>
  <c r="M31" i="16"/>
  <c r="N31" i="16"/>
  <c r="Q31" i="16"/>
  <c r="R31" i="16"/>
  <c r="U31" i="16"/>
  <c r="V31" i="16"/>
  <c r="Y31" i="16"/>
  <c r="Z31" i="16"/>
  <c r="AC31" i="16"/>
  <c r="AD31" i="16"/>
  <c r="AG31" i="16"/>
  <c r="AH31" i="16"/>
  <c r="I38" i="16"/>
  <c r="J38" i="16"/>
  <c r="M38" i="16"/>
  <c r="N38" i="16"/>
  <c r="AC38" i="16"/>
  <c r="AD38" i="16"/>
  <c r="F39" i="16"/>
  <c r="N39" i="16"/>
  <c r="Y39" i="16"/>
  <c r="AD39" i="16"/>
  <c r="M41" i="16"/>
  <c r="E9" i="15"/>
  <c r="F9" i="15"/>
  <c r="I9" i="15"/>
  <c r="J9" i="15"/>
  <c r="M9" i="15"/>
  <c r="N9" i="15"/>
  <c r="Q9" i="15"/>
  <c r="R9" i="15"/>
  <c r="U9" i="15"/>
  <c r="V9" i="15"/>
  <c r="Y9" i="15"/>
  <c r="Z9" i="15"/>
  <c r="AC9" i="15"/>
  <c r="AD9" i="15"/>
  <c r="AG9" i="15"/>
  <c r="AH9" i="15"/>
  <c r="M13" i="14"/>
  <c r="N13" i="14"/>
  <c r="Q13" i="14"/>
  <c r="R13" i="14"/>
  <c r="F18" i="14"/>
  <c r="J18" i="14"/>
  <c r="M18" i="14"/>
  <c r="N18" i="14"/>
  <c r="Q18" i="14"/>
  <c r="R18" i="14"/>
  <c r="U18" i="14"/>
  <c r="V18" i="14"/>
  <c r="Y18" i="14"/>
  <c r="Z18" i="14"/>
  <c r="AC18" i="14"/>
  <c r="AD18" i="14"/>
  <c r="AG18" i="14"/>
  <c r="AH18" i="14"/>
  <c r="E21" i="14"/>
  <c r="F21" i="14"/>
  <c r="I21" i="14"/>
  <c r="J21" i="14"/>
  <c r="M21" i="14"/>
  <c r="N21" i="14"/>
  <c r="Q21" i="14"/>
  <c r="R21" i="14"/>
  <c r="U21" i="14"/>
  <c r="V21" i="14"/>
  <c r="Y21" i="14"/>
  <c r="Z21" i="14"/>
  <c r="AC21" i="14"/>
  <c r="AD21" i="14"/>
  <c r="AG21" i="14"/>
  <c r="AH21" i="14"/>
  <c r="E26" i="14"/>
  <c r="F26" i="14"/>
  <c r="I26" i="14"/>
  <c r="J26" i="14"/>
  <c r="M26" i="14"/>
  <c r="N26" i="14"/>
  <c r="Q26" i="14"/>
  <c r="R26" i="14"/>
  <c r="U26" i="14"/>
  <c r="V26" i="14"/>
  <c r="Y26" i="14"/>
  <c r="Z26" i="14"/>
  <c r="AC26" i="14"/>
  <c r="AD26" i="14"/>
  <c r="AG26" i="14"/>
  <c r="AH26" i="14"/>
  <c r="E32" i="14"/>
  <c r="F32" i="14"/>
  <c r="I32" i="14"/>
  <c r="J32" i="14"/>
  <c r="M32" i="14"/>
  <c r="N32" i="14"/>
  <c r="Q32" i="14"/>
  <c r="R32" i="14"/>
  <c r="U32" i="14"/>
  <c r="V32" i="14"/>
  <c r="Y32" i="14"/>
  <c r="Z32" i="14"/>
  <c r="AC32" i="14"/>
  <c r="AD32" i="14"/>
  <c r="AG32" i="14"/>
  <c r="AH32" i="14"/>
  <c r="E40" i="16" l="1"/>
  <c r="F11" i="13"/>
  <c r="J11" i="13"/>
  <c r="M11" i="13"/>
  <c r="M40" i="13" s="1"/>
  <c r="N11" i="13"/>
  <c r="Q11" i="13"/>
  <c r="R11" i="13"/>
  <c r="U11" i="13"/>
  <c r="V11" i="13"/>
  <c r="Y11" i="13"/>
  <c r="Z11" i="13"/>
  <c r="AC11" i="13"/>
  <c r="AD11" i="13"/>
  <c r="AG11" i="13"/>
  <c r="AH11" i="13"/>
  <c r="F16" i="13"/>
  <c r="J16" i="13"/>
  <c r="J40" i="13" s="1"/>
  <c r="M16" i="13"/>
  <c r="N16" i="13"/>
  <c r="AG16" i="13"/>
  <c r="AH16" i="13"/>
  <c r="E19" i="13"/>
  <c r="E42" i="13" s="1"/>
  <c r="F19" i="13"/>
  <c r="F40" i="13" s="1"/>
  <c r="I19" i="13"/>
  <c r="I40" i="13" s="1"/>
  <c r="J19" i="13"/>
  <c r="M19" i="13"/>
  <c r="N19" i="13"/>
  <c r="Q19" i="13"/>
  <c r="Q40" i="13" s="1"/>
  <c r="R19" i="13"/>
  <c r="U19" i="13"/>
  <c r="V19" i="13"/>
  <c r="V40" i="13" s="1"/>
  <c r="Y19" i="13"/>
  <c r="Z19" i="13"/>
  <c r="AC19" i="13"/>
  <c r="AD19" i="13"/>
  <c r="AG19" i="13"/>
  <c r="AH19" i="13"/>
  <c r="E24" i="13"/>
  <c r="F24" i="13"/>
  <c r="I24" i="13"/>
  <c r="M42" i="13" s="1"/>
  <c r="J24" i="13"/>
  <c r="M24" i="13"/>
  <c r="N24" i="13"/>
  <c r="Q24" i="13"/>
  <c r="R24" i="13"/>
  <c r="U24" i="13"/>
  <c r="V24" i="13"/>
  <c r="Y24" i="13"/>
  <c r="Z24" i="13"/>
  <c r="AC24" i="13"/>
  <c r="AD24" i="13"/>
  <c r="AG24" i="13"/>
  <c r="AH24" i="13"/>
  <c r="E31" i="13"/>
  <c r="F31" i="13"/>
  <c r="M31" i="13"/>
  <c r="N31" i="13"/>
  <c r="Q31" i="13"/>
  <c r="R31" i="13"/>
  <c r="U31" i="13"/>
  <c r="V31" i="13"/>
  <c r="Y31" i="13"/>
  <c r="Z31" i="13"/>
  <c r="AC31" i="13"/>
  <c r="AD31" i="13"/>
  <c r="AG31" i="13"/>
  <c r="AH31" i="13"/>
  <c r="E40" i="13"/>
  <c r="N40" i="13"/>
  <c r="R40" i="13"/>
  <c r="U40" i="13"/>
  <c r="Y40" i="13"/>
  <c r="Z40" i="13"/>
  <c r="AC40" i="13"/>
  <c r="AD40" i="13"/>
  <c r="AG40" i="13"/>
  <c r="AH40" i="13"/>
  <c r="E41" i="13"/>
  <c r="J11" i="12"/>
  <c r="J39" i="12" s="1"/>
  <c r="M11" i="12"/>
  <c r="N11" i="12"/>
  <c r="Q11" i="12"/>
  <c r="R11" i="12"/>
  <c r="R39" i="12" s="1"/>
  <c r="U11" i="12"/>
  <c r="U39" i="12" s="1"/>
  <c r="V11" i="12"/>
  <c r="V39" i="12" s="1"/>
  <c r="Y11" i="12"/>
  <c r="Y39" i="12" s="1"/>
  <c r="Z11" i="12"/>
  <c r="Z39" i="12" s="1"/>
  <c r="AC11" i="12"/>
  <c r="AD11" i="12"/>
  <c r="AG11" i="12"/>
  <c r="AH11" i="12"/>
  <c r="AH39" i="12" s="1"/>
  <c r="F16" i="12"/>
  <c r="F39" i="12" s="1"/>
  <c r="J16" i="12"/>
  <c r="M16" i="12"/>
  <c r="N16" i="12"/>
  <c r="AG16" i="12"/>
  <c r="AH16" i="12"/>
  <c r="E19" i="12"/>
  <c r="F19" i="12"/>
  <c r="I19" i="12"/>
  <c r="E41" i="12" s="1"/>
  <c r="J19" i="12"/>
  <c r="M19" i="12"/>
  <c r="N19" i="12"/>
  <c r="Q19" i="12"/>
  <c r="R19" i="12"/>
  <c r="U19" i="12"/>
  <c r="V19" i="12"/>
  <c r="Y19" i="12"/>
  <c r="Z19" i="12"/>
  <c r="AC19" i="12"/>
  <c r="AD19" i="12"/>
  <c r="AG19" i="12"/>
  <c r="AH19" i="12"/>
  <c r="E24" i="12"/>
  <c r="F24" i="12"/>
  <c r="I24" i="12"/>
  <c r="J24" i="12"/>
  <c r="M24" i="12"/>
  <c r="M41" i="12" s="1"/>
  <c r="N24" i="12"/>
  <c r="Q24" i="12"/>
  <c r="R24" i="12"/>
  <c r="U24" i="12"/>
  <c r="V24" i="12"/>
  <c r="Y24" i="12"/>
  <c r="Z24" i="12"/>
  <c r="AC24" i="12"/>
  <c r="AD24" i="12"/>
  <c r="AG24" i="12"/>
  <c r="AH24" i="12"/>
  <c r="E31" i="12"/>
  <c r="F31" i="12"/>
  <c r="M31" i="12"/>
  <c r="N31" i="12"/>
  <c r="Q31" i="12"/>
  <c r="Q39" i="12" s="1"/>
  <c r="R31" i="12"/>
  <c r="U31" i="12"/>
  <c r="V31" i="12"/>
  <c r="Y31" i="12"/>
  <c r="Z31" i="12"/>
  <c r="AC31" i="12"/>
  <c r="AD31" i="12"/>
  <c r="AG31" i="12"/>
  <c r="AG39" i="12" s="1"/>
  <c r="AH31" i="12"/>
  <c r="Q38" i="12"/>
  <c r="R38" i="12"/>
  <c r="E39" i="12"/>
  <c r="I39" i="12"/>
  <c r="M39" i="12"/>
  <c r="N39" i="12"/>
  <c r="AC39" i="12"/>
  <c r="AD39" i="12"/>
  <c r="E40" i="12" l="1"/>
  <c r="U41" i="12" s="1"/>
  <c r="M10" i="11" l="1"/>
  <c r="N10" i="11"/>
  <c r="Q10" i="11"/>
  <c r="R10" i="11"/>
  <c r="F12" i="11"/>
  <c r="J12" i="11"/>
  <c r="U12" i="11"/>
  <c r="V12" i="11"/>
  <c r="Y12" i="11"/>
  <c r="Z12" i="11"/>
  <c r="AC12" i="11"/>
  <c r="AD12" i="11"/>
  <c r="AG12" i="11"/>
  <c r="AH12" i="11"/>
  <c r="E17" i="11"/>
  <c r="F17" i="11"/>
  <c r="I17" i="11"/>
  <c r="J17" i="11"/>
  <c r="M17" i="11"/>
  <c r="N17" i="11"/>
  <c r="Q17" i="11"/>
  <c r="R17" i="11"/>
  <c r="U17" i="11"/>
  <c r="V17" i="11"/>
  <c r="Y17" i="11"/>
  <c r="Z17" i="11"/>
  <c r="AC17" i="11"/>
  <c r="AD17" i="11"/>
  <c r="AG17" i="11"/>
  <c r="AH17" i="11"/>
  <c r="E20" i="11"/>
  <c r="F20" i="11"/>
  <c r="I20" i="11"/>
  <c r="J20" i="11"/>
  <c r="M20" i="11"/>
  <c r="N20" i="11"/>
  <c r="Q20" i="11"/>
  <c r="R20" i="11"/>
  <c r="U20" i="11"/>
  <c r="V20" i="11"/>
  <c r="Y20" i="11"/>
  <c r="Z20" i="11"/>
  <c r="AC20" i="11"/>
  <c r="AD20" i="11"/>
  <c r="AG20" i="11"/>
  <c r="AH20" i="11"/>
  <c r="E25" i="11"/>
  <c r="M42" i="11" s="1"/>
  <c r="F25" i="11"/>
  <c r="I25" i="11"/>
  <c r="J25" i="11"/>
  <c r="M25" i="11"/>
  <c r="N25" i="11"/>
  <c r="Q25" i="11"/>
  <c r="R25" i="11"/>
  <c r="U25" i="11"/>
  <c r="V25" i="11"/>
  <c r="Y25" i="11"/>
  <c r="Z25" i="11"/>
  <c r="AC25" i="11"/>
  <c r="AD25" i="11"/>
  <c r="AG25" i="11"/>
  <c r="AH25" i="11"/>
  <c r="E31" i="11"/>
  <c r="F31" i="11"/>
  <c r="I31" i="11"/>
  <c r="J31" i="11"/>
  <c r="M31" i="11"/>
  <c r="N31" i="11"/>
  <c r="Q31" i="11"/>
  <c r="R31" i="11"/>
  <c r="U31" i="11"/>
  <c r="V31" i="11"/>
  <c r="Y31" i="11"/>
  <c r="Z31" i="11"/>
  <c r="AG31" i="11"/>
  <c r="AG40" i="11" s="1"/>
  <c r="AH31" i="11"/>
  <c r="E39" i="11"/>
  <c r="F39" i="11"/>
  <c r="E40" i="11"/>
  <c r="F40" i="11"/>
  <c r="I40" i="11"/>
  <c r="J40" i="11"/>
  <c r="M40" i="11"/>
  <c r="N40" i="11"/>
  <c r="Q40" i="11"/>
  <c r="R40" i="11"/>
  <c r="U40" i="11"/>
  <c r="V40" i="11"/>
  <c r="Y40" i="11"/>
  <c r="Z40" i="11"/>
  <c r="AC40" i="11"/>
  <c r="AD40" i="11"/>
  <c r="AH40" i="11"/>
  <c r="E41" i="11"/>
  <c r="I41" i="11"/>
  <c r="X41" i="11"/>
  <c r="AC41" i="11"/>
  <c r="E42" i="11"/>
  <c r="U42" i="11" l="1"/>
  <c r="F12" i="9" l="1"/>
  <c r="F37" i="9" s="1"/>
  <c r="J12" i="9"/>
  <c r="M12" i="9"/>
  <c r="E38" i="9" s="1"/>
  <c r="N12" i="9"/>
  <c r="Q12" i="9"/>
  <c r="R12" i="9"/>
  <c r="U12" i="9"/>
  <c r="V12" i="9"/>
  <c r="Y12" i="9"/>
  <c r="Z12" i="9"/>
  <c r="AC12" i="9"/>
  <c r="AD12" i="9"/>
  <c r="AG12" i="9"/>
  <c r="AH12" i="9"/>
  <c r="F17" i="9"/>
  <c r="J17" i="9"/>
  <c r="U17" i="9"/>
  <c r="U37" i="9" s="1"/>
  <c r="V17" i="9"/>
  <c r="V37" i="9" s="1"/>
  <c r="AC17" i="9"/>
  <c r="AD17" i="9"/>
  <c r="AG17" i="9"/>
  <c r="AH17" i="9"/>
  <c r="E20" i="9"/>
  <c r="F20" i="9"/>
  <c r="I20" i="9"/>
  <c r="E39" i="9" s="1"/>
  <c r="J20" i="9"/>
  <c r="M20" i="9"/>
  <c r="N20" i="9"/>
  <c r="Q20" i="9"/>
  <c r="R20" i="9"/>
  <c r="U20" i="9"/>
  <c r="V20" i="9"/>
  <c r="Y20" i="9"/>
  <c r="Z20" i="9"/>
  <c r="AC20" i="9"/>
  <c r="AD20" i="9"/>
  <c r="AG20" i="9"/>
  <c r="AH20" i="9"/>
  <c r="U23" i="9"/>
  <c r="V23" i="9"/>
  <c r="Y23" i="9"/>
  <c r="Z23" i="9"/>
  <c r="AC23" i="9"/>
  <c r="AD23" i="9"/>
  <c r="AG23" i="9"/>
  <c r="AH23" i="9"/>
  <c r="E28" i="9"/>
  <c r="X38" i="9" s="1"/>
  <c r="F28" i="9"/>
  <c r="I28" i="9"/>
  <c r="J28" i="9"/>
  <c r="M28" i="9"/>
  <c r="N28" i="9"/>
  <c r="Q28" i="9"/>
  <c r="R28" i="9"/>
  <c r="U28" i="9"/>
  <c r="V28" i="9"/>
  <c r="Y28" i="9"/>
  <c r="Z28" i="9"/>
  <c r="AC28" i="9"/>
  <c r="AD28" i="9"/>
  <c r="AG28" i="9"/>
  <c r="AH28" i="9"/>
  <c r="E37" i="9"/>
  <c r="I37" i="9"/>
  <c r="J37" i="9"/>
  <c r="M37" i="9"/>
  <c r="N37" i="9"/>
  <c r="Q37" i="9"/>
  <c r="R37" i="9"/>
  <c r="Y37" i="9"/>
  <c r="Z37" i="9"/>
  <c r="AC37" i="9"/>
  <c r="AD37" i="9"/>
  <c r="AC38" i="9"/>
  <c r="U39" i="9" l="1"/>
  <c r="F12" i="8"/>
  <c r="F39" i="8" s="1"/>
  <c r="J12" i="8"/>
  <c r="M12" i="8"/>
  <c r="E40" i="8" s="1"/>
  <c r="N12" i="8"/>
  <c r="Q12" i="8"/>
  <c r="R12" i="8"/>
  <c r="U12" i="8"/>
  <c r="V12" i="8"/>
  <c r="Y12" i="8"/>
  <c r="Z12" i="8"/>
  <c r="AC12" i="8"/>
  <c r="AD12" i="8"/>
  <c r="AG12" i="8"/>
  <c r="AH12" i="8"/>
  <c r="F17" i="8"/>
  <c r="J17" i="8"/>
  <c r="U17" i="8"/>
  <c r="U39" i="8" s="1"/>
  <c r="V17" i="8"/>
  <c r="V39" i="8" s="1"/>
  <c r="AC17" i="8"/>
  <c r="AD17" i="8"/>
  <c r="AG17" i="8"/>
  <c r="AH17" i="8"/>
  <c r="E20" i="8"/>
  <c r="F20" i="8"/>
  <c r="I20" i="8"/>
  <c r="J20" i="8"/>
  <c r="M20" i="8"/>
  <c r="E41" i="8" s="1"/>
  <c r="N20" i="8"/>
  <c r="Q20" i="8"/>
  <c r="R20" i="8"/>
  <c r="U20" i="8"/>
  <c r="V20" i="8"/>
  <c r="Y20" i="8"/>
  <c r="Z20" i="8"/>
  <c r="AC20" i="8"/>
  <c r="AD20" i="8"/>
  <c r="AG20" i="8"/>
  <c r="AH20" i="8"/>
  <c r="E25" i="8"/>
  <c r="F25" i="8"/>
  <c r="I25" i="8"/>
  <c r="J25" i="8"/>
  <c r="M25" i="8"/>
  <c r="M41" i="8" s="1"/>
  <c r="N25" i="8"/>
  <c r="Q25" i="8"/>
  <c r="R25" i="8"/>
  <c r="U25" i="8"/>
  <c r="V25" i="8"/>
  <c r="Y25" i="8"/>
  <c r="Z25" i="8"/>
  <c r="AC25" i="8"/>
  <c r="AD25" i="8"/>
  <c r="AG25" i="8"/>
  <c r="AH25" i="8"/>
  <c r="E31" i="8"/>
  <c r="F31" i="8"/>
  <c r="I31" i="8"/>
  <c r="X40" i="8" s="1"/>
  <c r="J31" i="8"/>
  <c r="M31" i="8"/>
  <c r="N31" i="8"/>
  <c r="Q31" i="8"/>
  <c r="R31" i="8"/>
  <c r="U31" i="8"/>
  <c r="V31" i="8"/>
  <c r="Y31" i="8"/>
  <c r="Z31" i="8"/>
  <c r="AC31" i="8"/>
  <c r="AD31" i="8"/>
  <c r="AG31" i="8"/>
  <c r="AH31" i="8"/>
  <c r="E38" i="8"/>
  <c r="F38" i="8"/>
  <c r="I38" i="8"/>
  <c r="J38" i="8"/>
  <c r="M38" i="8"/>
  <c r="N38" i="8"/>
  <c r="Q38" i="8"/>
  <c r="R38" i="8"/>
  <c r="U38" i="8"/>
  <c r="V38" i="8"/>
  <c r="Y38" i="8"/>
  <c r="Z38" i="8"/>
  <c r="AC38" i="8"/>
  <c r="AC39" i="8" s="1"/>
  <c r="AD38" i="8"/>
  <c r="AG38" i="8"/>
  <c r="AH38" i="8"/>
  <c r="E39" i="8"/>
  <c r="I39" i="8"/>
  <c r="J39" i="8"/>
  <c r="M39" i="8"/>
  <c r="N39" i="8"/>
  <c r="Q39" i="8"/>
  <c r="R39" i="8"/>
  <c r="Y39" i="8"/>
  <c r="Z39" i="8"/>
  <c r="AD39" i="8"/>
  <c r="AG39" i="8"/>
  <c r="AH39" i="8"/>
  <c r="U41" i="8" l="1"/>
  <c r="E32" i="7" l="1"/>
  <c r="F32" i="7"/>
  <c r="I32" i="7"/>
  <c r="X46" i="7" s="1"/>
  <c r="J32" i="7"/>
  <c r="M32" i="7"/>
  <c r="N32" i="7"/>
  <c r="Q32" i="7"/>
  <c r="R32" i="7"/>
  <c r="U32" i="7"/>
  <c r="V32" i="7"/>
  <c r="Y32" i="7"/>
  <c r="Z32" i="7"/>
  <c r="AC32" i="7"/>
  <c r="AD32" i="7"/>
  <c r="AG32" i="7"/>
  <c r="AH32" i="7"/>
  <c r="E45" i="7"/>
  <c r="F45" i="7"/>
  <c r="I45" i="7"/>
  <c r="J45" i="7"/>
  <c r="M45" i="7"/>
  <c r="N45" i="7"/>
  <c r="Q45" i="7"/>
  <c r="R45" i="7"/>
  <c r="U45" i="7"/>
  <c r="V45" i="7"/>
  <c r="Y45" i="7"/>
  <c r="Z45" i="7"/>
  <c r="AC45" i="7"/>
  <c r="AD45" i="7"/>
  <c r="AG45" i="7"/>
  <c r="AH45" i="7"/>
  <c r="E12" i="6" l="1"/>
  <c r="E40" i="6" s="1"/>
  <c r="F12" i="6"/>
  <c r="F40" i="6" s="1"/>
  <c r="I12" i="6"/>
  <c r="I40" i="6" s="1"/>
  <c r="J12" i="6"/>
  <c r="M12" i="6"/>
  <c r="N12" i="6"/>
  <c r="N40" i="6" s="1"/>
  <c r="Q12" i="6"/>
  <c r="Q40" i="6" s="1"/>
  <c r="R12" i="6"/>
  <c r="R40" i="6" s="1"/>
  <c r="U12" i="6"/>
  <c r="U40" i="6" s="1"/>
  <c r="V12" i="6"/>
  <c r="V40" i="6" s="1"/>
  <c r="Y12" i="6"/>
  <c r="Y40" i="6" s="1"/>
  <c r="Z12" i="6"/>
  <c r="AC12" i="6"/>
  <c r="AD12" i="6"/>
  <c r="AD40" i="6" s="1"/>
  <c r="AG12" i="6"/>
  <c r="AG40" i="6" s="1"/>
  <c r="AH12" i="6"/>
  <c r="AH40" i="6" s="1"/>
  <c r="F17" i="6"/>
  <c r="J17" i="6"/>
  <c r="M17" i="6"/>
  <c r="I41" i="6" s="1"/>
  <c r="N17" i="6"/>
  <c r="Q17" i="6"/>
  <c r="R17" i="6"/>
  <c r="U17" i="6"/>
  <c r="V17" i="6"/>
  <c r="Y17" i="6"/>
  <c r="Z17" i="6"/>
  <c r="AC17" i="6"/>
  <c r="AD17" i="6"/>
  <c r="AG17" i="6"/>
  <c r="AH17" i="6"/>
  <c r="E20" i="6"/>
  <c r="F20" i="6"/>
  <c r="I20" i="6"/>
  <c r="J20" i="6"/>
  <c r="M20" i="6"/>
  <c r="N20" i="6"/>
  <c r="Q20" i="6"/>
  <c r="R20" i="6"/>
  <c r="U20" i="6"/>
  <c r="V20" i="6"/>
  <c r="Y20" i="6"/>
  <c r="Z20" i="6"/>
  <c r="AC20" i="6"/>
  <c r="AD20" i="6"/>
  <c r="AG20" i="6"/>
  <c r="AH20" i="6"/>
  <c r="E23" i="6"/>
  <c r="F23" i="6"/>
  <c r="I23" i="6"/>
  <c r="J23" i="6"/>
  <c r="M23" i="6"/>
  <c r="M42" i="6" s="1"/>
  <c r="N23" i="6"/>
  <c r="Q23" i="6"/>
  <c r="R23" i="6"/>
  <c r="U23" i="6"/>
  <c r="V23" i="6"/>
  <c r="Y23" i="6"/>
  <c r="Z23" i="6"/>
  <c r="AC23" i="6"/>
  <c r="AD23" i="6"/>
  <c r="AG23" i="6"/>
  <c r="AH23" i="6"/>
  <c r="E29" i="6"/>
  <c r="F29" i="6"/>
  <c r="I29" i="6"/>
  <c r="J29" i="6"/>
  <c r="M29" i="6"/>
  <c r="X41" i="6" s="1"/>
  <c r="N29" i="6"/>
  <c r="Q29" i="6"/>
  <c r="R29" i="6"/>
  <c r="U29" i="6"/>
  <c r="V29" i="6"/>
  <c r="Y29" i="6"/>
  <c r="Z29" i="6"/>
  <c r="AC29" i="6"/>
  <c r="AD29" i="6"/>
  <c r="AG29" i="6"/>
  <c r="AH29" i="6"/>
  <c r="J40" i="6"/>
  <c r="Z40" i="6"/>
  <c r="AC40" i="6"/>
  <c r="E41" i="6" l="1"/>
  <c r="U42" i="6" s="1"/>
  <c r="M40" i="6"/>
  <c r="E11" i="5" l="1"/>
  <c r="E42" i="5" s="1"/>
  <c r="F11" i="5"/>
  <c r="I11" i="5"/>
  <c r="I41" i="5" s="1"/>
  <c r="J11" i="5"/>
  <c r="M11" i="5"/>
  <c r="N11" i="5"/>
  <c r="N41" i="5" s="1"/>
  <c r="Q11" i="5"/>
  <c r="R11" i="5"/>
  <c r="R41" i="5" s="1"/>
  <c r="U11" i="5"/>
  <c r="U41" i="5" s="1"/>
  <c r="V11" i="5"/>
  <c r="V41" i="5" s="1"/>
  <c r="Y11" i="5"/>
  <c r="Y41" i="5" s="1"/>
  <c r="Z11" i="5"/>
  <c r="AC11" i="5"/>
  <c r="AD11" i="5"/>
  <c r="AG11" i="5"/>
  <c r="AG41" i="5" s="1"/>
  <c r="AH11" i="5"/>
  <c r="AH41" i="5" s="1"/>
  <c r="E16" i="5"/>
  <c r="F16" i="5"/>
  <c r="I16" i="5"/>
  <c r="J16" i="5"/>
  <c r="M16" i="5"/>
  <c r="N16" i="5"/>
  <c r="Q16" i="5"/>
  <c r="R16" i="5"/>
  <c r="U16" i="5"/>
  <c r="I42" i="5" s="1"/>
  <c r="M42" i="5" s="1"/>
  <c r="V16" i="5"/>
  <c r="Y16" i="5"/>
  <c r="Z16" i="5"/>
  <c r="AC16" i="5"/>
  <c r="AD16" i="5"/>
  <c r="AG16" i="5"/>
  <c r="AH16" i="5"/>
  <c r="E19" i="5"/>
  <c r="F19" i="5"/>
  <c r="I19" i="5"/>
  <c r="J19" i="5"/>
  <c r="M19" i="5"/>
  <c r="N19" i="5"/>
  <c r="Q19" i="5"/>
  <c r="R19" i="5"/>
  <c r="U19" i="5"/>
  <c r="V19" i="5"/>
  <c r="Y19" i="5"/>
  <c r="Z19" i="5"/>
  <c r="AC19" i="5"/>
  <c r="AD19" i="5"/>
  <c r="AG19" i="5"/>
  <c r="AH19" i="5"/>
  <c r="E24" i="5"/>
  <c r="F24" i="5"/>
  <c r="I24" i="5"/>
  <c r="J24" i="5"/>
  <c r="M24" i="5"/>
  <c r="N24" i="5"/>
  <c r="Q24" i="5"/>
  <c r="R24" i="5"/>
  <c r="U24" i="5"/>
  <c r="V24" i="5"/>
  <c r="Y24" i="5"/>
  <c r="Z24" i="5"/>
  <c r="AC24" i="5"/>
  <c r="AD24" i="5"/>
  <c r="AG24" i="5"/>
  <c r="AH24" i="5"/>
  <c r="E30" i="5"/>
  <c r="E41" i="5" s="1"/>
  <c r="F30" i="5"/>
  <c r="F41" i="5" s="1"/>
  <c r="I30" i="5"/>
  <c r="X42" i="5" s="1"/>
  <c r="U43" i="5" s="1"/>
  <c r="J30" i="5"/>
  <c r="Q30" i="5"/>
  <c r="R30" i="5"/>
  <c r="U30" i="5"/>
  <c r="V30" i="5"/>
  <c r="Y30" i="5"/>
  <c r="Z30" i="5"/>
  <c r="Z41" i="5" s="1"/>
  <c r="AC30" i="5"/>
  <c r="AC41" i="5" s="1"/>
  <c r="AD30" i="5"/>
  <c r="AG30" i="5"/>
  <c r="AH30" i="5"/>
  <c r="J41" i="5"/>
  <c r="M41" i="5"/>
  <c r="AD41" i="5"/>
  <c r="E43" i="5"/>
  <c r="M43" i="5"/>
  <c r="AD17" i="3" l="1"/>
  <c r="AC17" i="3"/>
  <c r="V17" i="3"/>
  <c r="U17" i="3"/>
  <c r="J17" i="3"/>
  <c r="F17" i="3"/>
  <c r="R12" i="3"/>
  <c r="N12" i="3"/>
  <c r="J12" i="3"/>
  <c r="F12" i="3"/>
  <c r="Z12" i="3" l="1"/>
  <c r="Y12" i="3"/>
  <c r="V12" i="3"/>
  <c r="U12" i="3"/>
  <c r="AH32" i="3" l="1"/>
  <c r="AG32" i="3"/>
  <c r="AD32" i="3"/>
  <c r="AC32" i="3"/>
  <c r="Z32" i="3"/>
  <c r="Y32" i="3"/>
  <c r="V32" i="3"/>
  <c r="U32" i="3"/>
  <c r="U41" i="3" s="1"/>
  <c r="R32" i="3"/>
  <c r="Q32" i="3"/>
  <c r="N32" i="3"/>
  <c r="M32" i="3"/>
  <c r="J32" i="3"/>
  <c r="I32" i="3"/>
  <c r="F32" i="3"/>
  <c r="E32" i="3"/>
  <c r="AH25" i="3"/>
  <c r="AG25" i="3"/>
  <c r="AD25" i="3"/>
  <c r="AC25" i="3"/>
  <c r="Z25" i="3"/>
  <c r="Y25" i="3"/>
  <c r="V25" i="3"/>
  <c r="U25" i="3"/>
  <c r="R25" i="3"/>
  <c r="Q25" i="3"/>
  <c r="N25" i="3"/>
  <c r="M25" i="3"/>
  <c r="M41" i="3" s="1"/>
  <c r="J25" i="3"/>
  <c r="I25" i="3"/>
  <c r="F25" i="3"/>
  <c r="E25" i="3"/>
  <c r="AH20" i="3"/>
  <c r="AG20" i="3"/>
  <c r="AD20" i="3"/>
  <c r="AC20" i="3"/>
  <c r="Z20" i="3"/>
  <c r="Y20" i="3"/>
  <c r="V20" i="3"/>
  <c r="U20" i="3"/>
  <c r="R20" i="3"/>
  <c r="Q20" i="3"/>
  <c r="N20" i="3"/>
  <c r="M20" i="3"/>
  <c r="J20" i="3"/>
  <c r="I20" i="3"/>
  <c r="F20" i="3"/>
  <c r="E20" i="3"/>
  <c r="E43" i="3" s="1"/>
  <c r="AH17" i="3"/>
  <c r="AG17" i="3"/>
  <c r="AH12" i="3"/>
  <c r="AG12" i="3"/>
  <c r="AD12" i="3"/>
  <c r="AC12" i="3"/>
  <c r="Q41" i="3"/>
  <c r="AG41" i="3" l="1"/>
  <c r="AC41" i="3"/>
  <c r="AD41" i="3"/>
  <c r="AH41" i="3"/>
  <c r="E42" i="3"/>
  <c r="M43" i="3"/>
  <c r="Z41" i="3"/>
  <c r="V41" i="3"/>
  <c r="R41" i="3"/>
  <c r="J41" i="3"/>
  <c r="I41" i="3"/>
  <c r="F41" i="3"/>
  <c r="E41" i="3"/>
  <c r="N41" i="3"/>
  <c r="X42" i="3"/>
  <c r="Y41" i="3"/>
  <c r="AC42" i="3" l="1"/>
  <c r="U43" i="3" s="1"/>
</calcChain>
</file>

<file path=xl/comments1.xml><?xml version="1.0" encoding="utf-8"?>
<comments xmlns="http://schemas.openxmlformats.org/spreadsheetml/2006/main">
  <authors>
    <author>user</author>
  </authors>
  <commentList>
    <comment ref="S22" author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sz val="9"/>
            <color rgb="FF000000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<sst xmlns="http://schemas.openxmlformats.org/spreadsheetml/2006/main" count="3012" uniqueCount="1931">
  <si>
    <t>學年</t>
  </si>
  <si>
    <t>第一學年</t>
    <phoneticPr fontId="2" type="noConversion"/>
  </si>
  <si>
    <t>第二學年</t>
    <phoneticPr fontId="2" type="noConversion"/>
  </si>
  <si>
    <t>第三學年</t>
    <phoneticPr fontId="2" type="noConversion"/>
  </si>
  <si>
    <t>第四學年</t>
    <phoneticPr fontId="2" type="noConversion"/>
  </si>
  <si>
    <t>學期</t>
    <phoneticPr fontId="2" type="noConversion"/>
  </si>
  <si>
    <t>上學期</t>
  </si>
  <si>
    <t>下學期</t>
  </si>
  <si>
    <t>代碼</t>
  </si>
  <si>
    <t>科  目</t>
  </si>
  <si>
    <t>學分</t>
  </si>
  <si>
    <t>時數</t>
  </si>
  <si>
    <t>小計</t>
    <phoneticPr fontId="2" type="noConversion"/>
  </si>
  <si>
    <t>共同選修</t>
    <phoneticPr fontId="2" type="noConversion"/>
  </si>
  <si>
    <t>學分
開課
預定</t>
    <phoneticPr fontId="2" type="noConversion"/>
  </si>
  <si>
    <t>畢業應
修學分</t>
    <phoneticPr fontId="2" type="noConversion"/>
  </si>
  <si>
    <t>備註</t>
  </si>
  <si>
    <t>通識教育中心</t>
    <phoneticPr fontId="2" type="noConversion"/>
  </si>
  <si>
    <t>院長審核</t>
    <phoneticPr fontId="2" type="noConversion"/>
  </si>
  <si>
    <t>教務處覆核</t>
    <phoneticPr fontId="2" type="noConversion"/>
  </si>
  <si>
    <t>校通識核心</t>
    <phoneticPr fontId="2" type="noConversion"/>
  </si>
  <si>
    <t>應用文</t>
  </si>
  <si>
    <t>大學外文(英文)(二)</t>
  </si>
  <si>
    <t>數學與邏輯</t>
  </si>
  <si>
    <t>小計</t>
  </si>
  <si>
    <t>校通識選修</t>
    <phoneticPr fontId="2" type="noConversion"/>
  </si>
  <si>
    <t>博雅
通識</t>
    <phoneticPr fontId="2" type="noConversion"/>
  </si>
  <si>
    <t>選修
共同</t>
    <phoneticPr fontId="2" type="noConversion"/>
  </si>
  <si>
    <t>核心
通識 院</t>
    <phoneticPr fontId="2" type="noConversion"/>
  </si>
  <si>
    <t>職涯探索</t>
    <phoneticPr fontId="2" type="noConversion"/>
  </si>
  <si>
    <t>專業倫理</t>
    <phoneticPr fontId="2" type="noConversion"/>
  </si>
  <si>
    <t>院核心</t>
    <phoneticPr fontId="2" type="noConversion"/>
  </si>
  <si>
    <t>電腦繪圖實作(一)</t>
    <phoneticPr fontId="2" type="noConversion"/>
  </si>
  <si>
    <t>電腦繪圖實作(二)</t>
    <phoneticPr fontId="2" type="noConversion"/>
  </si>
  <si>
    <t>系專業必修</t>
    <phoneticPr fontId="2" type="noConversion"/>
  </si>
  <si>
    <t>專題研究(一)</t>
  </si>
  <si>
    <t>專題研究(二)</t>
  </si>
  <si>
    <t>系專業選修</t>
    <phoneticPr fontId="2" type="noConversion"/>
  </si>
  <si>
    <t>遇見建築大師</t>
  </si>
  <si>
    <t>敷地計畫</t>
  </si>
  <si>
    <t>敷地計畫實務</t>
  </si>
  <si>
    <t>建築構法</t>
  </si>
  <si>
    <t>歷史建築再利用</t>
  </si>
  <si>
    <t>永續建築導論</t>
  </si>
  <si>
    <t>都市計畫</t>
  </si>
  <si>
    <t>都市更新</t>
  </si>
  <si>
    <t>聚落與傳統建築</t>
  </si>
  <si>
    <t>都市設計</t>
  </si>
  <si>
    <t>營建管理</t>
  </si>
  <si>
    <t>校訂課程</t>
    <phoneticPr fontId="2" type="noConversion"/>
  </si>
  <si>
    <t>通識博雅</t>
    <phoneticPr fontId="2" type="noConversion"/>
  </si>
  <si>
    <t>系訂課程</t>
    <phoneticPr fontId="2" type="noConversion"/>
  </si>
  <si>
    <t>院訂課程</t>
    <phoneticPr fontId="2" type="noConversion"/>
  </si>
  <si>
    <t>院通識核心</t>
    <phoneticPr fontId="2" type="noConversion"/>
  </si>
  <si>
    <t>院核心</t>
  </si>
  <si>
    <t>總學分數</t>
    <phoneticPr fontId="2" type="noConversion"/>
  </si>
  <si>
    <t>系主任審核</t>
  </si>
  <si>
    <t>通識教育中心</t>
  </si>
  <si>
    <t>教務處覆核</t>
  </si>
  <si>
    <t>ZCHN21213</t>
  </si>
  <si>
    <t>藝術與美學</t>
  </si>
  <si>
    <t>ZTEC21201</t>
  </si>
  <si>
    <t>ZMAT21217</t>
  </si>
  <si>
    <t>自然科學領域</t>
  </si>
  <si>
    <t>ZGSO21250</t>
  </si>
  <si>
    <t>WGET23201</t>
    <phoneticPr fontId="2" type="noConversion"/>
  </si>
  <si>
    <t>YCMP21205</t>
  </si>
  <si>
    <t>YCMP21206</t>
  </si>
  <si>
    <t>ADES21303</t>
  </si>
  <si>
    <t>ADES21304</t>
  </si>
  <si>
    <t>ADES22405</t>
  </si>
  <si>
    <t>ADES22406</t>
  </si>
  <si>
    <t>ADES23407</t>
  </si>
  <si>
    <t>ADES23408</t>
  </si>
  <si>
    <t>ADES24409</t>
  </si>
  <si>
    <t>ADES24410</t>
  </si>
  <si>
    <t>APLT24203</t>
  </si>
  <si>
    <t>ACMP22217</t>
  </si>
  <si>
    <t>APLM23203</t>
  </si>
  <si>
    <t>施工估價</t>
  </si>
  <si>
    <t>APLA23207</t>
  </si>
  <si>
    <t>APBC23209</t>
  </si>
  <si>
    <t>施工圖</t>
  </si>
  <si>
    <t>APBC21201</t>
  </si>
  <si>
    <t>AENC23231</t>
  </si>
  <si>
    <t>APBC21224</t>
  </si>
  <si>
    <t>APLA22204</t>
  </si>
  <si>
    <t>AENC23232</t>
  </si>
  <si>
    <t>AAST24218</t>
  </si>
  <si>
    <t>AEVM21201</t>
  </si>
  <si>
    <t>APBC21208</t>
  </si>
  <si>
    <t>AENC22210</t>
  </si>
  <si>
    <t>AEVM24219</t>
  </si>
  <si>
    <t>AAST24216</t>
  </si>
  <si>
    <t>APLA24212</t>
  </si>
  <si>
    <t>APLA24211</t>
  </si>
  <si>
    <t>APLA24214</t>
  </si>
  <si>
    <t>ACMP24216</t>
  </si>
  <si>
    <t>APLM24214</t>
  </si>
  <si>
    <t>APLA22203</t>
  </si>
  <si>
    <t>修學分畢業應</t>
    <phoneticPr fontId="2" type="noConversion"/>
  </si>
  <si>
    <t>系主任審核</t>
    <phoneticPr fontId="2" type="noConversion"/>
  </si>
  <si>
    <t>建築構造學</t>
  </si>
  <si>
    <t>AENC21237</t>
  </si>
  <si>
    <t>小計</t>
    <phoneticPr fontId="2" type="noConversion"/>
  </si>
  <si>
    <t>系專業選修</t>
    <phoneticPr fontId="2" type="noConversion"/>
  </si>
  <si>
    <t>素描</t>
    <phoneticPr fontId="2" type="noConversion"/>
  </si>
  <si>
    <t>建築結構安全概論</t>
    <phoneticPr fontId="2" type="noConversion"/>
  </si>
  <si>
    <t>建築表現法</t>
    <phoneticPr fontId="2" type="noConversion"/>
  </si>
  <si>
    <t>都市發展與保存</t>
    <phoneticPr fontId="2" type="noConversion"/>
  </si>
  <si>
    <t>建築攝影</t>
    <phoneticPr fontId="2" type="noConversion"/>
  </si>
  <si>
    <t>綠建築設計與評估</t>
    <phoneticPr fontId="2" type="noConversion"/>
  </si>
  <si>
    <t>都市土地使用計畫</t>
    <phoneticPr fontId="2" type="noConversion"/>
  </si>
  <si>
    <t>3D動畫表現法</t>
    <phoneticPr fontId="2" type="noConversion"/>
  </si>
  <si>
    <t>建築師業務</t>
    <phoneticPr fontId="2" type="noConversion"/>
  </si>
  <si>
    <t>BIM(Revit中階)</t>
    <phoneticPr fontId="2" type="noConversion"/>
  </si>
  <si>
    <t>系專業必修</t>
    <phoneticPr fontId="2" type="noConversion"/>
  </si>
  <si>
    <t>建築設計(四)</t>
    <phoneticPr fontId="2" type="noConversion"/>
  </si>
  <si>
    <t>建築設計(五)</t>
    <phoneticPr fontId="2" type="noConversion"/>
  </si>
  <si>
    <t>建築設計(六)</t>
    <phoneticPr fontId="2" type="noConversion"/>
  </si>
  <si>
    <t>建築設計(七)</t>
    <phoneticPr fontId="2" type="noConversion"/>
  </si>
  <si>
    <t>建築設計(八)</t>
    <phoneticPr fontId="2" type="noConversion"/>
  </si>
  <si>
    <r>
      <t>建築設計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一</t>
    </r>
    <r>
      <rPr>
        <sz val="11"/>
        <rFont val="Times New Roman"/>
        <family val="1"/>
      </rPr>
      <t>)</t>
    </r>
    <phoneticPr fontId="2" type="noConversion"/>
  </si>
  <si>
    <r>
      <t>建築設計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二</t>
    </r>
    <r>
      <rPr>
        <sz val="11"/>
        <rFont val="Times New Roman"/>
        <family val="1"/>
      </rPr>
      <t>)</t>
    </r>
    <phoneticPr fontId="2" type="noConversion"/>
  </si>
  <si>
    <r>
      <t>建築設計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三</t>
    </r>
    <r>
      <rPr>
        <sz val="11"/>
        <rFont val="Times New Roman"/>
        <family val="1"/>
      </rPr>
      <t>)</t>
    </r>
    <phoneticPr fontId="2" type="noConversion"/>
  </si>
  <si>
    <t>電腦輔助表現法</t>
    <phoneticPr fontId="2" type="noConversion"/>
  </si>
  <si>
    <t>ACMP23222</t>
    <phoneticPr fontId="2" type="noConversion"/>
  </si>
  <si>
    <t>西洋建築史</t>
    <phoneticPr fontId="3" type="noConversion"/>
  </si>
  <si>
    <t>AAST21202</t>
    <phoneticPr fontId="3" type="noConversion"/>
  </si>
  <si>
    <t>中國建築史</t>
    <phoneticPr fontId="3" type="noConversion"/>
  </si>
  <si>
    <t>AAST23206</t>
    <phoneticPr fontId="3" type="noConversion"/>
  </si>
  <si>
    <t>台灣建築史</t>
    <phoneticPr fontId="3" type="noConversion"/>
  </si>
  <si>
    <t>AAST23232</t>
    <phoneticPr fontId="3" type="noConversion"/>
  </si>
  <si>
    <t>APLT24202</t>
    <phoneticPr fontId="3" type="noConversion"/>
  </si>
  <si>
    <t>結構行為</t>
    <phoneticPr fontId="3" type="noConversion"/>
  </si>
  <si>
    <t>AENC21234</t>
    <phoneticPr fontId="3" type="noConversion"/>
  </si>
  <si>
    <t>材料力學</t>
    <phoneticPr fontId="3" type="noConversion"/>
  </si>
  <si>
    <t>AENC21235</t>
    <phoneticPr fontId="3" type="noConversion"/>
  </si>
  <si>
    <t>建築結構學</t>
    <phoneticPr fontId="3" type="noConversion"/>
  </si>
  <si>
    <t>AENC22228</t>
    <phoneticPr fontId="3" type="noConversion"/>
  </si>
  <si>
    <t>生態工程技術與實務</t>
    <phoneticPr fontId="2" type="noConversion"/>
  </si>
  <si>
    <t>AENC24225</t>
    <phoneticPr fontId="3" type="noConversion"/>
  </si>
  <si>
    <t>建築物理環境(一)</t>
    <phoneticPr fontId="3" type="noConversion"/>
  </si>
  <si>
    <t>AEVM23228</t>
    <phoneticPr fontId="3" type="noConversion"/>
  </si>
  <si>
    <t>建築物理環境(二)</t>
    <phoneticPr fontId="3" type="noConversion"/>
  </si>
  <si>
    <t>AEVM23229</t>
    <phoneticPr fontId="3" type="noConversion"/>
  </si>
  <si>
    <t>建築設備(一)</t>
    <phoneticPr fontId="3" type="noConversion"/>
  </si>
  <si>
    <t>AEVM23211</t>
    <phoneticPr fontId="3" type="noConversion"/>
  </si>
  <si>
    <t>建築設備(二)</t>
    <phoneticPr fontId="3" type="noConversion"/>
  </si>
  <si>
    <t>AEVM23212</t>
    <phoneticPr fontId="3" type="noConversion"/>
  </si>
  <si>
    <t>建築法規</t>
    <phoneticPr fontId="3" type="noConversion"/>
  </si>
  <si>
    <t>APLM23222</t>
    <phoneticPr fontId="3" type="noConversion"/>
  </si>
  <si>
    <t>AENC21236</t>
    <phoneticPr fontId="3" type="noConversion"/>
  </si>
  <si>
    <t>建築結構系統</t>
    <phoneticPr fontId="3" type="noConversion"/>
  </si>
  <si>
    <t>103學年第2學期第次課程委員會通過 103.04.16</t>
    <phoneticPr fontId="3" type="noConversion"/>
  </si>
  <si>
    <t>建築製圖</t>
    <phoneticPr fontId="2" type="noConversion"/>
  </si>
  <si>
    <t>建築計畫</t>
    <phoneticPr fontId="3" type="noConversion"/>
  </si>
  <si>
    <t>現代建築史</t>
    <phoneticPr fontId="3" type="noConversion"/>
  </si>
  <si>
    <t>近代建築史</t>
    <phoneticPr fontId="3" type="noConversion"/>
  </si>
  <si>
    <t>都市計畫法規</t>
    <phoneticPr fontId="3" type="noConversion"/>
  </si>
  <si>
    <t>APBC21202</t>
    <phoneticPr fontId="3" type="noConversion"/>
  </si>
  <si>
    <t>AAST21203</t>
    <phoneticPr fontId="3" type="noConversion"/>
  </si>
  <si>
    <t>AAST21231</t>
    <phoneticPr fontId="3" type="noConversion"/>
  </si>
  <si>
    <t>APBC21206</t>
    <phoneticPr fontId="3" type="noConversion"/>
  </si>
  <si>
    <t>APLA23208</t>
    <phoneticPr fontId="3" type="noConversion"/>
  </si>
  <si>
    <t>AEVM24233</t>
    <phoneticPr fontId="3" type="noConversion"/>
  </si>
  <si>
    <t>建築防火性能與消防</t>
    <phoneticPr fontId="3" type="noConversion"/>
  </si>
  <si>
    <t>景觀建築</t>
  </si>
  <si>
    <t>APLA21201</t>
    <phoneticPr fontId="3" type="noConversion"/>
  </si>
  <si>
    <t>APBC21204</t>
    <phoneticPr fontId="2" type="noConversion"/>
  </si>
  <si>
    <t xml:space="preserve">（1）畢業學分至少128學分。 
（2）本課程科目表於   年  月  日經課程委員會議研議，   年  月  日教務會議通過。
（3）「體適能與保健」、「全民國防教育」為本校校通識核心課程，惟不納入畢業應修學分計算。
（4）本系專業選修28學分中，可選修本院內所開設之專業課程12學分及跨院開設之專業課程4學分(不包含通識或共同科目)，且課程性質應以符合
         本系培育目標為原則(需經系主任審核同意)，其餘必須修習本系所開設之專業課程。
（5）「依學則規定，進修部學生每學期所修學分數（不含軍訓、體適能與保健）最低不得少於9學分。」
</t>
    <phoneticPr fontId="2" type="noConversion"/>
  </si>
  <si>
    <t>第一學年</t>
    <phoneticPr fontId="2" type="noConversion"/>
  </si>
  <si>
    <r>
      <t xml:space="preserve">  中國科技大學　</t>
    </r>
    <r>
      <rPr>
        <sz val="20"/>
        <color indexed="12"/>
        <rFont val="新細明體"/>
        <family val="1"/>
        <charset val="136"/>
      </rPr>
      <t>規劃與設計學院　</t>
    </r>
    <r>
      <rPr>
        <sz val="20"/>
        <rFont val="新細明體"/>
        <family val="1"/>
        <charset val="136"/>
      </rPr>
      <t>建築系　</t>
    </r>
    <r>
      <rPr>
        <sz val="20"/>
        <color indexed="8"/>
        <rFont val="新細明體"/>
        <family val="1"/>
        <charset val="136"/>
      </rPr>
      <t>台北校區</t>
    </r>
    <r>
      <rPr>
        <sz val="20"/>
        <rFont val="新細明體"/>
        <family val="1"/>
        <charset val="136"/>
      </rPr>
      <t xml:space="preserve">  進修部   四技課程科目表  （105學年度入學適用）</t>
    </r>
    <phoneticPr fontId="2" type="noConversion"/>
  </si>
  <si>
    <t>電腦軟體之應用</t>
    <phoneticPr fontId="3" type="noConversion"/>
  </si>
  <si>
    <t>溝通與表達</t>
    <phoneticPr fontId="2" type="noConversion"/>
  </si>
  <si>
    <t>法治與公民社會</t>
    <phoneticPr fontId="2" type="noConversion"/>
  </si>
  <si>
    <t>*體適能與保健(一)</t>
    <phoneticPr fontId="2" type="noConversion"/>
  </si>
  <si>
    <t>*體適能與保健(二)</t>
    <phoneticPr fontId="2" type="noConversion"/>
  </si>
  <si>
    <t>人文藝術領域</t>
    <phoneticPr fontId="2" type="noConversion"/>
  </si>
  <si>
    <t>ZCHN21212</t>
    <phoneticPr fontId="2" type="noConversion"/>
  </si>
  <si>
    <t>應用文</t>
    <phoneticPr fontId="2" type="noConversion"/>
  </si>
  <si>
    <t>ZGSO22236</t>
    <phoneticPr fontId="2" type="noConversion"/>
  </si>
  <si>
    <t>ZGSO22237</t>
    <phoneticPr fontId="2" type="noConversion"/>
  </si>
  <si>
    <t>ZENG21211</t>
    <phoneticPr fontId="2" type="noConversion"/>
  </si>
  <si>
    <t>大學外文(英文)(一)</t>
    <phoneticPr fontId="2" type="noConversion"/>
  </si>
  <si>
    <t>ZENG21212</t>
    <phoneticPr fontId="2" type="noConversion"/>
  </si>
  <si>
    <t>大學外文(英文)(二)</t>
    <phoneticPr fontId="2" type="noConversion"/>
  </si>
  <si>
    <t>科技與永續環境</t>
    <phoneticPr fontId="2" type="noConversion"/>
  </si>
  <si>
    <t>ZGCE22201</t>
    <phoneticPr fontId="2" type="noConversion"/>
  </si>
  <si>
    <t>ZPHY21255</t>
    <phoneticPr fontId="2" type="noConversion"/>
  </si>
  <si>
    <t>ZPHY22256</t>
    <phoneticPr fontId="2" type="noConversion"/>
  </si>
  <si>
    <t>數學與邏輯</t>
    <phoneticPr fontId="2" type="noConversion"/>
  </si>
  <si>
    <t>ZMIL21225</t>
    <phoneticPr fontId="2" type="noConversion"/>
  </si>
  <si>
    <t>*全民國防教育-國防科技</t>
    <phoneticPr fontId="2" type="noConversion"/>
  </si>
  <si>
    <t>ZMIL21226</t>
    <phoneticPr fontId="2" type="noConversion"/>
  </si>
  <si>
    <t>*全民國防教育-防衛動員</t>
    <phoneticPr fontId="2" type="noConversion"/>
  </si>
  <si>
    <t>社會科學領域(一)</t>
    <phoneticPr fontId="2" type="noConversion"/>
  </si>
  <si>
    <t>社會科學領域(二)</t>
    <phoneticPr fontId="2" type="noConversion"/>
  </si>
  <si>
    <t xml:space="preserve"> YCIS21204</t>
    <phoneticPr fontId="3" type="noConversion"/>
  </si>
  <si>
    <t>中文寫作與思維</t>
    <phoneticPr fontId="2" type="noConversion"/>
  </si>
  <si>
    <t>教務處覆核</t>
    <phoneticPr fontId="2" type="noConversion"/>
  </si>
  <si>
    <t>院長審核</t>
    <phoneticPr fontId="2" type="noConversion"/>
  </si>
  <si>
    <t>通識教育中心</t>
    <phoneticPr fontId="2" type="noConversion"/>
  </si>
  <si>
    <t>系主任審核</t>
    <phoneticPr fontId="2" type="noConversion"/>
  </si>
  <si>
    <t>（1）畢業學分至少128學分。 
（2）本課程科目表105年5月10日經課程委員會議研議，105年月 日教務會議通過。
（3）「全民國防教育-國防科技」、「全民國防教育-防衛動員」與「體適能與保健(一)(二)」課程為本校必修課程，惟不納入畢業應修學分計算。
（4）本系畢業學分，專業選修35學分中，可跨本校所開設之專業課程至多12學分(不包含通識或共同科目，跨學院選修學分至多6學分)，
         且課程性質應以符合本系培育目標為原則，需經系主任審核同意。
（5）依學則第五十一條規定 進修部學生每學期所修學分數（不含軍訓、體育性質課程）最高以不超過二十五學分，最低不得少於九學分為原則。特殊情況得專案處理。</t>
    <phoneticPr fontId="2" type="noConversion"/>
  </si>
  <si>
    <t>總學分數</t>
    <phoneticPr fontId="2" type="noConversion"/>
  </si>
  <si>
    <t>院通識核心</t>
    <phoneticPr fontId="2" type="noConversion"/>
  </si>
  <si>
    <t>院訂課程</t>
    <phoneticPr fontId="2" type="noConversion"/>
  </si>
  <si>
    <t>系專業選修</t>
    <phoneticPr fontId="2" type="noConversion"/>
  </si>
  <si>
    <t>系專業必修</t>
    <phoneticPr fontId="2" type="noConversion"/>
  </si>
  <si>
    <t>系訂課程</t>
    <phoneticPr fontId="2" type="noConversion"/>
  </si>
  <si>
    <t>共同選修</t>
    <phoneticPr fontId="2" type="noConversion"/>
  </si>
  <si>
    <t>通識博雅</t>
    <phoneticPr fontId="2" type="noConversion"/>
  </si>
  <si>
    <t>校通識選修</t>
    <phoneticPr fontId="2" type="noConversion"/>
  </si>
  <si>
    <t>校通識核心</t>
    <phoneticPr fontId="2" type="noConversion"/>
  </si>
  <si>
    <t>校訂課程</t>
    <phoneticPr fontId="2" type="noConversion"/>
  </si>
  <si>
    <t>修學分畢業應</t>
    <phoneticPr fontId="2" type="noConversion"/>
  </si>
  <si>
    <t>預定開
課學分</t>
    <phoneticPr fontId="2" type="noConversion"/>
  </si>
  <si>
    <t>小計</t>
    <phoneticPr fontId="2" type="noConversion"/>
  </si>
  <si>
    <t>營運企劃實務</t>
    <phoneticPr fontId="2" type="noConversion"/>
  </si>
  <si>
    <t>KMKT24326</t>
  </si>
  <si>
    <t>連鎖業經營管理</t>
  </si>
  <si>
    <t>KCSS23307</t>
  </si>
  <si>
    <t>商店規劃與設計</t>
    <phoneticPr fontId="2" type="noConversion"/>
  </si>
  <si>
    <t>KPOM24302</t>
  </si>
  <si>
    <t>商圈調查與展店實務</t>
    <phoneticPr fontId="2" type="noConversion"/>
  </si>
  <si>
    <t>KLOG24327</t>
  </si>
  <si>
    <t>門市營運管理</t>
    <phoneticPr fontId="2" type="noConversion"/>
  </si>
  <si>
    <t>KCSS23313</t>
  </si>
  <si>
    <t>大數據分析與應用</t>
    <phoneticPr fontId="2" type="noConversion"/>
  </si>
  <si>
    <t>KSTA23305</t>
    <phoneticPr fontId="2" type="noConversion"/>
  </si>
  <si>
    <t>門市作業管理</t>
    <phoneticPr fontId="2" type="noConversion"/>
  </si>
  <si>
    <t>KCSS22311</t>
  </si>
  <si>
    <t>電子商務與網路行銷</t>
    <phoneticPr fontId="2" type="noConversion"/>
  </si>
  <si>
    <t>KCIS22212</t>
  </si>
  <si>
    <t>通路策略與管理</t>
    <phoneticPr fontId="2" type="noConversion"/>
  </si>
  <si>
    <t>KLOG24308</t>
  </si>
  <si>
    <t>顧客關係管理</t>
  </si>
  <si>
    <t>KMGT24302</t>
  </si>
  <si>
    <t>服務品質稽核實務</t>
    <phoneticPr fontId="2" type="noConversion"/>
  </si>
  <si>
    <t>KQTY23208</t>
  </si>
  <si>
    <t>網路商店經營實務</t>
    <phoneticPr fontId="2" type="noConversion"/>
  </si>
  <si>
    <t>KCIS23213</t>
  </si>
  <si>
    <t>物流管理</t>
  </si>
  <si>
    <t>KLOG22301</t>
    <phoneticPr fontId="2" type="noConversion"/>
  </si>
  <si>
    <t>流通概論</t>
    <phoneticPr fontId="2" type="noConversion"/>
  </si>
  <si>
    <t>KLOG22206</t>
  </si>
  <si>
    <t>銷售流通
組</t>
    <phoneticPr fontId="2" type="noConversion"/>
  </si>
  <si>
    <t>行銷專題研討</t>
    <phoneticPr fontId="2" type="noConversion"/>
  </si>
  <si>
    <t>KMAN24201</t>
  </si>
  <si>
    <t>媒體規劃與採購實務</t>
    <phoneticPr fontId="2" type="noConversion"/>
  </si>
  <si>
    <t>KDIG24204</t>
  </si>
  <si>
    <t>數位整合行銷</t>
    <phoneticPr fontId="2" type="noConversion"/>
  </si>
  <si>
    <t>KADV23213</t>
  </si>
  <si>
    <t>行銷文案寫作</t>
    <phoneticPr fontId="2" type="noConversion"/>
  </si>
  <si>
    <t>KMKT22230</t>
    <phoneticPr fontId="2" type="noConversion"/>
  </si>
  <si>
    <t>整合行銷傳播</t>
    <phoneticPr fontId="2" type="noConversion"/>
  </si>
  <si>
    <t>KMKT24328</t>
  </si>
  <si>
    <t>創意行銷</t>
    <phoneticPr fontId="2" type="noConversion"/>
  </si>
  <si>
    <t>KCRE24202</t>
  </si>
  <si>
    <t>公關策略企劃</t>
    <phoneticPr fontId="2" type="noConversion"/>
  </si>
  <si>
    <t>KMKT23227</t>
  </si>
  <si>
    <t>社群行銷實務</t>
    <phoneticPr fontId="2" type="noConversion"/>
  </si>
  <si>
    <t>KADV23210</t>
  </si>
  <si>
    <t>定價與促銷管理</t>
    <phoneticPr fontId="2" type="noConversion"/>
  </si>
  <si>
    <t>KSTR22205</t>
  </si>
  <si>
    <t>數位影像處理</t>
    <phoneticPr fontId="2" type="noConversion"/>
  </si>
  <si>
    <t>KADV22212</t>
  </si>
  <si>
    <t>行銷創意
組</t>
    <phoneticPr fontId="2" type="noConversion"/>
  </si>
  <si>
    <t>商業談判與銷售實務</t>
    <phoneticPr fontId="2" type="noConversion"/>
  </si>
  <si>
    <t>KMKT24225</t>
  </si>
  <si>
    <t>人力資源管理</t>
  </si>
  <si>
    <t>KHUM24301</t>
  </si>
  <si>
    <t>服務業行銷</t>
    <phoneticPr fontId="2" type="noConversion"/>
  </si>
  <si>
    <t>KMKT24207</t>
  </si>
  <si>
    <t>企業資源規劃</t>
    <phoneticPr fontId="2" type="noConversion"/>
  </si>
  <si>
    <t>KCIS24210</t>
    <phoneticPr fontId="2" type="noConversion"/>
  </si>
  <si>
    <t>KCIS13310</t>
    <phoneticPr fontId="2" type="noConversion"/>
  </si>
  <si>
    <t>個人理財</t>
    <phoneticPr fontId="2" type="noConversion"/>
  </si>
  <si>
    <t>KFIN22203</t>
  </si>
  <si>
    <t>專業外語(四)</t>
    <phoneticPr fontId="2" type="noConversion"/>
  </si>
  <si>
    <t>KCON24213</t>
    <phoneticPr fontId="2" type="noConversion"/>
  </si>
  <si>
    <t>專業外語(三)</t>
    <phoneticPr fontId="2" type="noConversion"/>
  </si>
  <si>
    <t>KCON24212</t>
    <phoneticPr fontId="2" type="noConversion"/>
  </si>
  <si>
    <t>專案管理</t>
  </si>
  <si>
    <t>KPRO23301</t>
    <phoneticPr fontId="2" type="noConversion"/>
  </si>
  <si>
    <t>統計軟體應用</t>
  </si>
  <si>
    <t>KSTA23204</t>
  </si>
  <si>
    <t>財務管理</t>
    <phoneticPr fontId="2" type="noConversion"/>
  </si>
  <si>
    <t>KFIN22202</t>
    <phoneticPr fontId="2" type="noConversion"/>
  </si>
  <si>
    <t>共同選修</t>
    <phoneticPr fontId="2" type="noConversion"/>
  </si>
  <si>
    <t>系專業選修</t>
    <phoneticPr fontId="2" type="noConversion"/>
  </si>
  <si>
    <t>小計</t>
    <phoneticPr fontId="2" type="noConversion"/>
  </si>
  <si>
    <t>簡報技巧</t>
    <phoneticPr fontId="2" type="noConversion"/>
  </si>
  <si>
    <t>KCIS22206</t>
  </si>
  <si>
    <t>商業心理學</t>
    <phoneticPr fontId="2" type="noConversion"/>
  </si>
  <si>
    <t>KMGT22205</t>
    <phoneticPr fontId="2" type="noConversion"/>
  </si>
  <si>
    <t>管理技能實務</t>
    <phoneticPr fontId="2" type="noConversion"/>
  </si>
  <si>
    <t>KMGT23304</t>
  </si>
  <si>
    <t>商用英文(二)</t>
    <phoneticPr fontId="2" type="noConversion"/>
  </si>
  <si>
    <t>KCON22211</t>
    <phoneticPr fontId="2" type="noConversion"/>
  </si>
  <si>
    <t>商用英文(一)</t>
    <phoneticPr fontId="2" type="noConversion"/>
  </si>
  <si>
    <t>KCON22210</t>
    <phoneticPr fontId="2" type="noConversion"/>
  </si>
  <si>
    <t>行銷研究</t>
  </si>
  <si>
    <t>KMKT23303</t>
  </si>
  <si>
    <t>廣告設計與實務</t>
  </si>
  <si>
    <t>KSPD23201</t>
  </si>
  <si>
    <t>行銷多媒體製作</t>
    <phoneticPr fontId="2" type="noConversion"/>
  </si>
  <si>
    <t>KADV22205</t>
  </si>
  <si>
    <t>行銷管理</t>
    <phoneticPr fontId="2" type="noConversion"/>
  </si>
  <si>
    <t>KMKT22304</t>
    <phoneticPr fontId="2" type="noConversion"/>
  </si>
  <si>
    <t>初等會計學(二)</t>
    <phoneticPr fontId="2" type="noConversion"/>
  </si>
  <si>
    <t>KACC21302</t>
    <phoneticPr fontId="2" type="noConversion"/>
  </si>
  <si>
    <t>初等會計學(一)</t>
    <phoneticPr fontId="2" type="noConversion"/>
  </si>
  <si>
    <t>KACC21301</t>
    <phoneticPr fontId="2" type="noConversion"/>
  </si>
  <si>
    <t>國際行銷管理</t>
  </si>
  <si>
    <t>KMKT24309</t>
  </si>
  <si>
    <t>品牌經營與管理</t>
    <phoneticPr fontId="2" type="noConversion"/>
  </si>
  <si>
    <t>KMKT24319</t>
  </si>
  <si>
    <t>行銷企劃實務</t>
    <phoneticPr fontId="2" type="noConversion"/>
  </si>
  <si>
    <t>KMKT23302</t>
    <phoneticPr fontId="2" type="noConversion"/>
  </si>
  <si>
    <t>消費者行為</t>
    <phoneticPr fontId="2" type="noConversion"/>
  </si>
  <si>
    <t>KMKT23308</t>
    <phoneticPr fontId="2" type="noConversion"/>
  </si>
  <si>
    <t>統計學(二)</t>
    <phoneticPr fontId="2" type="noConversion"/>
  </si>
  <si>
    <t>KSTA22302</t>
    <phoneticPr fontId="2" type="noConversion"/>
  </si>
  <si>
    <t>統計學(一)</t>
    <phoneticPr fontId="2" type="noConversion"/>
  </si>
  <si>
    <t>KSTA22301</t>
    <phoneticPr fontId="2" type="noConversion"/>
  </si>
  <si>
    <t>經濟學(二)</t>
    <phoneticPr fontId="2" type="noConversion"/>
  </si>
  <si>
    <t>KECO21302</t>
    <phoneticPr fontId="2" type="noConversion"/>
  </si>
  <si>
    <t>經濟學(一)</t>
    <phoneticPr fontId="2" type="noConversion"/>
  </si>
  <si>
    <t>KECO21301</t>
    <phoneticPr fontId="2" type="noConversion"/>
  </si>
  <si>
    <t>管理學(二)</t>
    <phoneticPr fontId="2" type="noConversion"/>
  </si>
  <si>
    <t>WMGM21202</t>
    <phoneticPr fontId="2" type="noConversion"/>
  </si>
  <si>
    <t>管理學(一)</t>
    <phoneticPr fontId="2" type="noConversion"/>
  </si>
  <si>
    <t>WMGM21201</t>
    <phoneticPr fontId="2" type="noConversion"/>
  </si>
  <si>
    <t>專業外語(二)</t>
    <phoneticPr fontId="2" type="noConversion"/>
  </si>
  <si>
    <t>WPFL23202</t>
  </si>
  <si>
    <t>專業外語(一)</t>
    <phoneticPr fontId="2" type="noConversion"/>
  </si>
  <si>
    <t>WPFL23201</t>
  </si>
  <si>
    <t>資訊概論(二)</t>
    <phoneticPr fontId="2" type="noConversion"/>
  </si>
  <si>
    <t>WCIS21206</t>
    <phoneticPr fontId="2" type="noConversion"/>
  </si>
  <si>
    <t>資訊概論(一)</t>
    <phoneticPr fontId="2" type="noConversion"/>
  </si>
  <si>
    <t>WCIS21205</t>
    <phoneticPr fontId="2" type="noConversion"/>
  </si>
  <si>
    <t>院核心</t>
    <phoneticPr fontId="2" type="noConversion"/>
  </si>
  <si>
    <t>專業倫理</t>
    <phoneticPr fontId="2" type="noConversion"/>
  </si>
  <si>
    <t>WGET23201</t>
    <phoneticPr fontId="2" type="noConversion"/>
  </si>
  <si>
    <t>職涯探索</t>
    <phoneticPr fontId="2" type="noConversion"/>
  </si>
  <si>
    <t>核心
通識 院</t>
    <phoneticPr fontId="2" type="noConversion"/>
  </si>
  <si>
    <t>選修
共同</t>
    <phoneticPr fontId="2" type="noConversion"/>
  </si>
  <si>
    <t>自然科學領域(二)</t>
    <phoneticPr fontId="2" type="noConversion"/>
  </si>
  <si>
    <t>人文藝術領域</t>
    <phoneticPr fontId="2" type="noConversion"/>
  </si>
  <si>
    <t>社會科學領域</t>
    <phoneticPr fontId="2" type="noConversion"/>
  </si>
  <si>
    <t>自然科學領域(一)</t>
    <phoneticPr fontId="2" type="noConversion"/>
  </si>
  <si>
    <t>博雅
通識</t>
    <phoneticPr fontId="2" type="noConversion"/>
  </si>
  <si>
    <r>
      <t>*全民國防教育-防衛動員</t>
    </r>
    <r>
      <rPr>
        <vertAlign val="superscript"/>
        <sz val="10"/>
        <rFont val="新細明體"/>
        <family val="1"/>
        <charset val="136"/>
      </rPr>
      <t>(3)</t>
    </r>
    <phoneticPr fontId="2" type="noConversion"/>
  </si>
  <si>
    <t>ZMIL21212</t>
    <phoneticPr fontId="2" type="noConversion"/>
  </si>
  <si>
    <r>
      <t>*全民國防教育-國防科技</t>
    </r>
    <r>
      <rPr>
        <vertAlign val="superscript"/>
        <sz val="10"/>
        <rFont val="新細明體"/>
        <family val="1"/>
        <charset val="136"/>
      </rPr>
      <t>(3)</t>
    </r>
    <phoneticPr fontId="2" type="noConversion"/>
  </si>
  <si>
    <t>ZMIL21211</t>
    <phoneticPr fontId="2" type="noConversion"/>
  </si>
  <si>
    <t>數學與邏輯</t>
    <phoneticPr fontId="2" type="noConversion"/>
  </si>
  <si>
    <t>ZMAT22217</t>
    <phoneticPr fontId="2" type="noConversion"/>
  </si>
  <si>
    <r>
      <t>*體適能與保健(二)</t>
    </r>
    <r>
      <rPr>
        <vertAlign val="superscript"/>
        <sz val="11"/>
        <rFont val="新細明體"/>
        <family val="1"/>
        <charset val="136"/>
      </rPr>
      <t>(3)</t>
    </r>
    <phoneticPr fontId="2" type="noConversion"/>
  </si>
  <si>
    <t>ZPHY22256</t>
    <phoneticPr fontId="2" type="noConversion"/>
  </si>
  <si>
    <r>
      <t>*體適能與保健(一)</t>
    </r>
    <r>
      <rPr>
        <vertAlign val="superscript"/>
        <sz val="11"/>
        <rFont val="新細明體"/>
        <family val="1"/>
        <charset val="136"/>
      </rPr>
      <t>(3)</t>
    </r>
    <phoneticPr fontId="2" type="noConversion"/>
  </si>
  <si>
    <t>ZPHY21255</t>
    <phoneticPr fontId="2" type="noConversion"/>
  </si>
  <si>
    <t>科技與永續環境</t>
    <phoneticPr fontId="2" type="noConversion"/>
  </si>
  <si>
    <t>溝通與表達</t>
    <phoneticPr fontId="2" type="noConversion"/>
  </si>
  <si>
    <t>ZGCE22201</t>
    <phoneticPr fontId="2" type="noConversion"/>
  </si>
  <si>
    <t>大學外文(英文)(二)</t>
    <phoneticPr fontId="2" type="noConversion"/>
  </si>
  <si>
    <t>ZENG21212</t>
    <phoneticPr fontId="2" type="noConversion"/>
  </si>
  <si>
    <t>大學外文(英文)(一)</t>
    <phoneticPr fontId="2" type="noConversion"/>
  </si>
  <si>
    <t>ZENG21211</t>
    <phoneticPr fontId="2" type="noConversion"/>
  </si>
  <si>
    <t>法治與公民社會</t>
  </si>
  <si>
    <t>ZGSO22236</t>
    <phoneticPr fontId="2" type="noConversion"/>
  </si>
  <si>
    <t>藝術與美學</t>
    <phoneticPr fontId="2" type="noConversion"/>
  </si>
  <si>
    <t>ZGSO22237</t>
    <phoneticPr fontId="2" type="noConversion"/>
  </si>
  <si>
    <t>應用文</t>
    <phoneticPr fontId="2" type="noConversion"/>
  </si>
  <si>
    <t>ZCHN21212</t>
    <phoneticPr fontId="2" type="noConversion"/>
  </si>
  <si>
    <t>中文寫作與思維</t>
    <phoneticPr fontId="2" type="noConversion"/>
  </si>
  <si>
    <t>校通識核心</t>
    <phoneticPr fontId="2" type="noConversion"/>
  </si>
  <si>
    <t>學期</t>
    <phoneticPr fontId="2" type="noConversion"/>
  </si>
  <si>
    <t>第四學年</t>
    <phoneticPr fontId="2" type="noConversion"/>
  </si>
  <si>
    <t>第三學年</t>
    <phoneticPr fontId="2" type="noConversion"/>
  </si>
  <si>
    <t>第二學年</t>
    <phoneticPr fontId="2" type="noConversion"/>
  </si>
  <si>
    <t>第一學年</t>
    <phoneticPr fontId="2" type="noConversion"/>
  </si>
  <si>
    <r>
      <t>104</t>
    </r>
    <r>
      <rPr>
        <sz val="11"/>
        <rFont val="細明體"/>
        <family val="3"/>
        <charset val="136"/>
      </rPr>
      <t>學年第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學期第</t>
    </r>
    <r>
      <rPr>
        <sz val="11"/>
        <rFont val="Times New Roman"/>
        <family val="1"/>
      </rPr>
      <t>4</t>
    </r>
    <r>
      <rPr>
        <sz val="11"/>
        <rFont val="細明體"/>
        <family val="3"/>
        <charset val="136"/>
      </rPr>
      <t>次課程委員會通過</t>
    </r>
    <r>
      <rPr>
        <sz val="11"/>
        <rFont val="Times New Roman"/>
        <family val="1"/>
      </rPr>
      <t xml:space="preserve"> 105.05.10</t>
    </r>
    <phoneticPr fontId="2" type="noConversion"/>
  </si>
  <si>
    <t xml:space="preserve">  中國科技大學　管理學院　行銷與流通管理系　台北校區　進修部　四技課程科目表　（105學年度入學適用）</t>
    <phoneticPr fontId="2" type="noConversion"/>
  </si>
  <si>
    <t>教務處覆核</t>
    <phoneticPr fontId="2" type="noConversion"/>
  </si>
  <si>
    <t>院長審核</t>
    <phoneticPr fontId="2" type="noConversion"/>
  </si>
  <si>
    <t>通識教育中心</t>
    <phoneticPr fontId="2" type="noConversion"/>
  </si>
  <si>
    <t>系主任審核</t>
    <phoneticPr fontId="2" type="noConversion"/>
  </si>
  <si>
    <r>
      <t xml:space="preserve">（1）畢業學分128學分。
</t>
    </r>
    <r>
      <rPr>
        <b/>
        <sz val="11"/>
        <rFont val="新細明體"/>
        <family val="1"/>
        <charset val="136"/>
      </rPr>
      <t>（2）個人應就系模組選定其中一模組，並至少修習該模組之專業選修15學分。</t>
    </r>
    <r>
      <rPr>
        <sz val="11"/>
        <rFont val="新細明體"/>
        <family val="1"/>
        <charset val="136"/>
      </rPr>
      <t xml:space="preserve">
（3）本課程科目表105年◎◎月◎◎日經課程委員會議研議，105年◎◎月◎◎日教務會議通過。
（4）「體適能與保健」、「全民國防教育-國防科技」及「全民國防教育-防衛動員」為本校共同必修課程，惟不納入畢業應修學分計算。 
（5）*「空間設計觀摩」課程以國際參訪及學術交流方式進行。
（6）本系專業選修</t>
    </r>
    <r>
      <rPr>
        <sz val="11"/>
        <color indexed="10"/>
        <rFont val="新細明體"/>
        <family val="1"/>
        <charset val="136"/>
      </rPr>
      <t>38</t>
    </r>
    <r>
      <rPr>
        <sz val="11"/>
        <rFont val="新細明體"/>
        <family val="1"/>
        <charset val="136"/>
      </rPr>
      <t>學分中，可選修本院內所開設之專業課程12學分及跨院開設之專業課程4學分(不包含通識或共同科目)，且課程性質應以符合本系培育目標為原則，其餘必須修習本系所開設之專業課程。
（7）依學則規定，進修部學生每學期所修學分數（不含全民國防教育、體適能與保健）最低不得少於9學分。</t>
    </r>
    <phoneticPr fontId="2" type="noConversion"/>
  </si>
  <si>
    <t>總學分數</t>
    <phoneticPr fontId="2" type="noConversion"/>
  </si>
  <si>
    <t>院通識核心</t>
    <phoneticPr fontId="2" type="noConversion"/>
  </si>
  <si>
    <t>院訂課程</t>
    <phoneticPr fontId="2" type="noConversion"/>
  </si>
  <si>
    <t>系專業選修</t>
    <phoneticPr fontId="2" type="noConversion"/>
  </si>
  <si>
    <t>系專業必修</t>
    <phoneticPr fontId="2" type="noConversion"/>
  </si>
  <si>
    <t>系訂課程</t>
    <phoneticPr fontId="2" type="noConversion"/>
  </si>
  <si>
    <t>共同選修</t>
    <phoneticPr fontId="2" type="noConversion"/>
  </si>
  <si>
    <t>通識博雅</t>
    <phoneticPr fontId="2" type="noConversion"/>
  </si>
  <si>
    <t>校通識選修</t>
    <phoneticPr fontId="2" type="noConversion"/>
  </si>
  <si>
    <t>校通識核心</t>
    <phoneticPr fontId="2" type="noConversion"/>
  </si>
  <si>
    <t>校訂課程</t>
    <phoneticPr fontId="2" type="noConversion"/>
  </si>
  <si>
    <t>修學分畢業應</t>
    <phoneticPr fontId="2" type="noConversion"/>
  </si>
  <si>
    <t>預定開
課學分</t>
    <phoneticPr fontId="2" type="noConversion"/>
  </si>
  <si>
    <t>小計</t>
    <phoneticPr fontId="2" type="noConversion"/>
  </si>
  <si>
    <t>室內景觀綠化設計與實作</t>
  </si>
  <si>
    <t>CDES24216</t>
    <phoneticPr fontId="2" type="noConversion"/>
  </si>
  <si>
    <t>閒置空間再利用實務</t>
    <phoneticPr fontId="2" type="noConversion"/>
  </si>
  <si>
    <t>CPRO24203</t>
    <phoneticPr fontId="2" type="noConversion"/>
  </si>
  <si>
    <t>室內風水與環境</t>
  </si>
  <si>
    <t>CEVM24203</t>
    <phoneticPr fontId="2" type="noConversion"/>
  </si>
  <si>
    <t>家具材料與組裝</t>
    <phoneticPr fontId="2" type="noConversion"/>
  </si>
  <si>
    <t>CENC23210</t>
    <phoneticPr fontId="2" type="noConversion"/>
  </si>
  <si>
    <t>近代設計思潮</t>
    <phoneticPr fontId="2" type="noConversion"/>
  </si>
  <si>
    <t>CAST22232</t>
    <phoneticPr fontId="2" type="noConversion"/>
  </si>
  <si>
    <t>美術史</t>
  </si>
  <si>
    <t>CAST21205</t>
  </si>
  <si>
    <t>室內空間作品賞析</t>
    <phoneticPr fontId="2" type="noConversion"/>
  </si>
  <si>
    <t>CAST24220</t>
  </si>
  <si>
    <t>室內陳設藝術</t>
    <phoneticPr fontId="2" type="noConversion"/>
  </si>
  <si>
    <t>CAST24219</t>
    <phoneticPr fontId="2" type="noConversion"/>
  </si>
  <si>
    <t>公共藝術解析</t>
  </si>
  <si>
    <t>CAST22213</t>
  </si>
  <si>
    <t>攝影</t>
  </si>
  <si>
    <t>CAST21202</t>
  </si>
  <si>
    <t>空間家飾與陳設藝術模組</t>
    <phoneticPr fontId="2" type="noConversion"/>
  </si>
  <si>
    <t>綠色設計技術與材料</t>
    <phoneticPr fontId="2" type="noConversion"/>
  </si>
  <si>
    <t>CENC24206</t>
    <phoneticPr fontId="2" type="noConversion"/>
  </si>
  <si>
    <t>施工與估價</t>
    <phoneticPr fontId="2" type="noConversion"/>
  </si>
  <si>
    <t>CPLM23208</t>
    <phoneticPr fontId="2" type="noConversion"/>
  </si>
  <si>
    <t>室內安全防災</t>
  </si>
  <si>
    <t>CPLM24203</t>
  </si>
  <si>
    <t>設備製圖與設計</t>
    <phoneticPr fontId="2" type="noConversion"/>
  </si>
  <si>
    <t>CPBC24208</t>
    <phoneticPr fontId="2" type="noConversion"/>
  </si>
  <si>
    <t>數位設計應用與實務</t>
    <phoneticPr fontId="2" type="noConversion"/>
  </si>
  <si>
    <t>CCMP23209</t>
    <phoneticPr fontId="2" type="noConversion"/>
  </si>
  <si>
    <t>物理環境概論</t>
  </si>
  <si>
    <t>CEVM22201</t>
  </si>
  <si>
    <t>工程契約與管理</t>
  </si>
  <si>
    <t>CPLM24202</t>
  </si>
  <si>
    <t>室內設計實務與講座</t>
  </si>
  <si>
    <t>CPLM24205</t>
    <phoneticPr fontId="2" type="noConversion"/>
  </si>
  <si>
    <t>展演空間規劃與實務</t>
  </si>
  <si>
    <t>CDES23220</t>
    <phoneticPr fontId="2" type="noConversion"/>
  </si>
  <si>
    <t>設計原理</t>
  </si>
  <si>
    <t>CAST22212</t>
    <phoneticPr fontId="2" type="noConversion"/>
  </si>
  <si>
    <t>設計裝修與工程管理模組</t>
    <phoneticPr fontId="2" type="noConversion"/>
  </si>
  <si>
    <t>照明設計與實作</t>
  </si>
  <si>
    <t>CDES23211</t>
  </si>
  <si>
    <t>通用設計與應用</t>
    <phoneticPr fontId="2" type="noConversion"/>
  </si>
  <si>
    <t>CDES24224</t>
    <phoneticPr fontId="2" type="noConversion"/>
  </si>
  <si>
    <t>多媒體與表現技法</t>
  </si>
  <si>
    <t>CCMP23206</t>
  </si>
  <si>
    <t>3D電腦輔助設計</t>
  </si>
  <si>
    <t>CCMP23205</t>
  </si>
  <si>
    <t>室內空間計畫</t>
  </si>
  <si>
    <t>CPRO22201</t>
    <phoneticPr fontId="2" type="noConversion"/>
  </si>
  <si>
    <t>表現法</t>
  </si>
  <si>
    <t>CAST21206</t>
  </si>
  <si>
    <t>設計素描</t>
    <phoneticPr fontId="2" type="noConversion"/>
  </si>
  <si>
    <t>CAST21224</t>
    <phoneticPr fontId="2" type="noConversion"/>
  </si>
  <si>
    <t>共同選修</t>
    <phoneticPr fontId="2" type="noConversion"/>
  </si>
  <si>
    <t>系專業選修</t>
    <phoneticPr fontId="2" type="noConversion"/>
  </si>
  <si>
    <t>室內設計史</t>
    <phoneticPr fontId="2" type="noConversion"/>
  </si>
  <si>
    <t>CAST21210</t>
    <phoneticPr fontId="2" type="noConversion"/>
  </si>
  <si>
    <t>色彩學</t>
  </si>
  <si>
    <t>CAST21204</t>
  </si>
  <si>
    <t>環境控制系統</t>
  </si>
  <si>
    <t>CFAY23201</t>
    <phoneticPr fontId="2" type="noConversion"/>
  </si>
  <si>
    <t>結構概論</t>
  </si>
  <si>
    <t>CENC22203</t>
    <phoneticPr fontId="2" type="noConversion"/>
  </si>
  <si>
    <t>構造與材料(二)</t>
  </si>
  <si>
    <t>CENC22202</t>
  </si>
  <si>
    <t>構造與材料(一)</t>
  </si>
  <si>
    <t>CENC21201</t>
    <phoneticPr fontId="2" type="noConversion"/>
  </si>
  <si>
    <t>人因工學</t>
  </si>
  <si>
    <t>CPBC21203</t>
  </si>
  <si>
    <t>室內設計法規</t>
  </si>
  <si>
    <t>CPLM23204</t>
  </si>
  <si>
    <t>家具設計</t>
    <phoneticPr fontId="2" type="noConversion"/>
  </si>
  <si>
    <t>CDES23212</t>
    <phoneticPr fontId="2" type="noConversion"/>
  </si>
  <si>
    <t>施工圖(二)</t>
  </si>
  <si>
    <t>CPBC22205</t>
  </si>
  <si>
    <t>施工圖(一)</t>
  </si>
  <si>
    <t>CPBC22204</t>
  </si>
  <si>
    <t>圖學(二)</t>
  </si>
  <si>
    <t>CPBC21202</t>
  </si>
  <si>
    <t>圖學(一)</t>
  </si>
  <si>
    <t>CPBC21201</t>
  </si>
  <si>
    <t>室內設計(八)</t>
  </si>
  <si>
    <t>CDES24408</t>
  </si>
  <si>
    <t>室內設計(七)</t>
  </si>
  <si>
    <t>CDES24407</t>
  </si>
  <si>
    <t>室內設計(六)</t>
  </si>
  <si>
    <t>CDES23406</t>
  </si>
  <si>
    <t>室內設計(五)</t>
  </si>
  <si>
    <t>CDES23405</t>
  </si>
  <si>
    <t>室內設計(四)</t>
  </si>
  <si>
    <t>CDES22304</t>
  </si>
  <si>
    <t>室內設計(三)</t>
  </si>
  <si>
    <t>CDES22303</t>
  </si>
  <si>
    <t>室內設計(二)</t>
  </si>
  <si>
    <t>CDES21302</t>
  </si>
  <si>
    <t>室內設計(一)</t>
  </si>
  <si>
    <t>CDES21301</t>
  </si>
  <si>
    <t>電腦繪圖實作(二)</t>
    <phoneticPr fontId="2" type="noConversion"/>
  </si>
  <si>
    <t>YCMP22206</t>
    <phoneticPr fontId="2" type="noConversion"/>
  </si>
  <si>
    <t>電腦繪圖實作(一)</t>
    <phoneticPr fontId="2" type="noConversion"/>
  </si>
  <si>
    <t>YCMP22205</t>
    <phoneticPr fontId="2" type="noConversion"/>
  </si>
  <si>
    <t>電腦軟體之應用</t>
    <phoneticPr fontId="2" type="noConversion"/>
  </si>
  <si>
    <t>YCIS21204</t>
    <phoneticPr fontId="2" type="noConversion"/>
  </si>
  <si>
    <t>院核心</t>
    <phoneticPr fontId="2" type="noConversion"/>
  </si>
  <si>
    <t>專業倫理</t>
    <phoneticPr fontId="2" type="noConversion"/>
  </si>
  <si>
    <t>WGET23201</t>
    <phoneticPr fontId="2" type="noConversion"/>
  </si>
  <si>
    <t>職涯探索</t>
    <phoneticPr fontId="2" type="noConversion"/>
  </si>
  <si>
    <t>核心
通識 院</t>
    <phoneticPr fontId="2" type="noConversion"/>
  </si>
  <si>
    <t>選修
共同</t>
    <phoneticPr fontId="2" type="noConversion"/>
  </si>
  <si>
    <t>社會科學領域(二)</t>
    <phoneticPr fontId="2" type="noConversion"/>
  </si>
  <si>
    <t>自然科學領域</t>
    <phoneticPr fontId="2" type="noConversion"/>
  </si>
  <si>
    <t>社會科學領域(一)</t>
    <phoneticPr fontId="2" type="noConversion"/>
  </si>
  <si>
    <t>博雅
通識</t>
    <phoneticPr fontId="2" type="noConversion"/>
  </si>
  <si>
    <t xml:space="preserve"> </t>
    <phoneticPr fontId="2" type="noConversion"/>
  </si>
  <si>
    <t>*全民國防教育-防衛動員</t>
    <phoneticPr fontId="2" type="noConversion"/>
  </si>
  <si>
    <t>ZMIL21226</t>
    <phoneticPr fontId="2" type="noConversion"/>
  </si>
  <si>
    <t>*全民國防教育-國防科技</t>
    <phoneticPr fontId="2" type="noConversion"/>
  </si>
  <si>
    <t>ZMIL21225</t>
    <phoneticPr fontId="2" type="noConversion"/>
  </si>
  <si>
    <t>數學與邏輯</t>
    <phoneticPr fontId="2" type="noConversion"/>
  </si>
  <si>
    <t>ZMAT21217</t>
    <phoneticPr fontId="2" type="noConversion"/>
  </si>
  <si>
    <t>*體適能與保健(二)</t>
    <phoneticPr fontId="2" type="noConversion"/>
  </si>
  <si>
    <t>*體適能與保健(一)</t>
    <phoneticPr fontId="2" type="noConversion"/>
  </si>
  <si>
    <t>溝通與表達</t>
    <phoneticPr fontId="2" type="noConversion"/>
  </si>
  <si>
    <t>大學外文(英文)(二)</t>
    <phoneticPr fontId="2" type="noConversion"/>
  </si>
  <si>
    <t>ZENG21211</t>
    <phoneticPr fontId="2" type="noConversion"/>
  </si>
  <si>
    <t>ZGSO22237</t>
    <phoneticPr fontId="2" type="noConversion"/>
  </si>
  <si>
    <t>法治與公民社會</t>
    <phoneticPr fontId="2" type="noConversion"/>
  </si>
  <si>
    <t>ZGSO22236</t>
    <phoneticPr fontId="2" type="noConversion"/>
  </si>
  <si>
    <t>應用文</t>
    <phoneticPr fontId="2" type="noConversion"/>
  </si>
  <si>
    <t>ZCHN21212</t>
    <phoneticPr fontId="2" type="noConversion"/>
  </si>
  <si>
    <t>學期</t>
    <phoneticPr fontId="2" type="noConversion"/>
  </si>
  <si>
    <t>第四學年(108學年)</t>
    <phoneticPr fontId="2" type="noConversion"/>
  </si>
  <si>
    <t>第三學年(107學年)</t>
    <phoneticPr fontId="2" type="noConversion"/>
  </si>
  <si>
    <t>第二學年(106學年)</t>
    <phoneticPr fontId="2" type="noConversion"/>
  </si>
  <si>
    <t>第一學年(105學年)</t>
    <phoneticPr fontId="2" type="noConversion"/>
  </si>
  <si>
    <t xml:space="preserve">                                                                                                             104學年第2學期第◎次課程委員會通過105.◎◎.◎◎</t>
    <phoneticPr fontId="2" type="noConversion"/>
  </si>
  <si>
    <t xml:space="preserve">  中國科技大學　規劃與設計學院　室內設計系　台北校區　進修部　四技課程科目表  （105學年度入學適用）</t>
    <phoneticPr fontId="2" type="noConversion"/>
  </si>
  <si>
    <t xml:space="preserve">  </t>
    <phoneticPr fontId="2" type="noConversion"/>
  </si>
  <si>
    <t>院長審核</t>
    <phoneticPr fontId="2" type="noConversion"/>
  </si>
  <si>
    <r>
      <t>（1）畢業學分至少128學分。 
（2）個人應就系特色模組選定其中一模組，並至少修習該特色模組課程 10 學分。
         ** 防災特色模組課程
         *** 設計特色模組課程</t>
    </r>
    <r>
      <rPr>
        <b/>
        <sz val="11"/>
        <rFont val="新細明體"/>
        <family val="1"/>
        <charset val="136"/>
      </rPr>
      <t xml:space="preserve">
</t>
    </r>
    <r>
      <rPr>
        <sz val="11"/>
        <rFont val="新細明體"/>
        <family val="1"/>
        <charset val="136"/>
      </rPr>
      <t xml:space="preserve">（3）本課程科目表105年   月    日經課程委員會議研議，105年   月    日教務會議通過。
（4）「體適能與保健」為本校必修課程，「全民國防教育」、「精修外語(英文)」為本校共同選修課程，均不納入畢業應修學分計算。其中「精修外語(英文)」課程每院以開設1班為原則。
（5）校通識核心中之「大學外文(英文)(一)(二)(三)、職場英文」與「大學外文(日文)(一)(二)(三)(四)」為2組可供選擇之外語課程，學生應擇一外語修讀， 惟如有轉換，須至次一學年始得提出申請，並須全程修讀擬轉換之課程。
（6）*系專業選修中應修習「跨領域課程」至少2學分(含)以上。
</t>
    </r>
    <r>
      <rPr>
        <sz val="10"/>
        <rFont val="新細明體"/>
        <family val="1"/>
        <charset val="136"/>
      </rPr>
      <t>註：本系專業選修24學分中，可跨院所選修之專業課程至多12學分(不包含通識或共同科目)，且課程性質應以符合本系培育目標為原則，需經系主任審核同意。</t>
    </r>
    <phoneticPr fontId="2" type="noConversion"/>
  </si>
  <si>
    <t>備註</t>
    <phoneticPr fontId="2" type="noConversion"/>
  </si>
  <si>
    <t>總學分數</t>
    <phoneticPr fontId="2" type="noConversion"/>
  </si>
  <si>
    <t>院通識核心</t>
    <phoneticPr fontId="2" type="noConversion"/>
  </si>
  <si>
    <t>院訂課程</t>
    <phoneticPr fontId="2" type="noConversion"/>
  </si>
  <si>
    <t>共同選修</t>
    <phoneticPr fontId="3" type="noConversion"/>
  </si>
  <si>
    <t>通識博雅</t>
    <phoneticPr fontId="3" type="noConversion"/>
  </si>
  <si>
    <t>校通識選修</t>
    <phoneticPr fontId="3" type="noConversion"/>
  </si>
  <si>
    <t>預定開
課學分</t>
    <phoneticPr fontId="2" type="noConversion"/>
  </si>
  <si>
    <t>BIM 隧道製程虛實整合實作</t>
    <phoneticPr fontId="2" type="noConversion"/>
  </si>
  <si>
    <t>BCDM14222</t>
    <phoneticPr fontId="2" type="noConversion"/>
  </si>
  <si>
    <t>BIM 橋樑製程虛實整合實作</t>
    <phoneticPr fontId="2" type="noConversion"/>
  </si>
  <si>
    <t>BCDM14220</t>
    <phoneticPr fontId="2" type="noConversion"/>
  </si>
  <si>
    <t>BIM 機電設備_虛實整合實作</t>
    <phoneticPr fontId="2" type="noConversion"/>
  </si>
  <si>
    <t>BCDM13218</t>
    <phoneticPr fontId="2" type="noConversion"/>
  </si>
  <si>
    <t>設計特色模組</t>
    <phoneticPr fontId="2" type="noConversion"/>
  </si>
  <si>
    <t>防救災資通訊應用</t>
    <phoneticPr fontId="2" type="noConversion"/>
  </si>
  <si>
    <t>BCHM14257</t>
    <phoneticPr fontId="2" type="noConversion"/>
  </si>
  <si>
    <t xml:space="preserve">災害預警及災害調查 </t>
    <phoneticPr fontId="2" type="noConversion"/>
  </si>
  <si>
    <t>BCHM12254</t>
    <phoneticPr fontId="2" type="noConversion"/>
  </si>
  <si>
    <t>防災特色模組</t>
    <phoneticPr fontId="2" type="noConversion"/>
  </si>
  <si>
    <t xml:space="preserve">BIM 營建生產力分析實作(二) </t>
    <phoneticPr fontId="2" type="noConversion"/>
  </si>
  <si>
    <t>BCDM14221</t>
    <phoneticPr fontId="2" type="noConversion"/>
  </si>
  <si>
    <t>預力混凝土</t>
    <phoneticPr fontId="2" type="noConversion"/>
  </si>
  <si>
    <t>BCSE14236</t>
    <phoneticPr fontId="2" type="noConversion"/>
  </si>
  <si>
    <t>水土保持</t>
    <phoneticPr fontId="2" type="noConversion"/>
  </si>
  <si>
    <t>BCBC14226</t>
    <phoneticPr fontId="2" type="noConversion"/>
  </si>
  <si>
    <t>結構設計</t>
    <phoneticPr fontId="2" type="noConversion"/>
  </si>
  <si>
    <t>BCSE13246</t>
    <phoneticPr fontId="2" type="noConversion"/>
  </si>
  <si>
    <t>結構物修復與補強實務</t>
    <phoneticPr fontId="2" type="noConversion"/>
  </si>
  <si>
    <t>BCSE14246</t>
    <phoneticPr fontId="2" type="noConversion"/>
  </si>
  <si>
    <t>水文學</t>
    <phoneticPr fontId="2" type="noConversion"/>
  </si>
  <si>
    <t>BCBC13222</t>
    <phoneticPr fontId="2" type="noConversion"/>
  </si>
  <si>
    <t>流體力學</t>
    <phoneticPr fontId="2" type="noConversion"/>
  </si>
  <si>
    <t>BCBC13317</t>
    <phoneticPr fontId="2" type="noConversion"/>
  </si>
  <si>
    <t xml:space="preserve">計算機程式與應用 </t>
    <phoneticPr fontId="2" type="noConversion"/>
  </si>
  <si>
    <t>BCBC13227</t>
    <phoneticPr fontId="2" type="noConversion"/>
  </si>
  <si>
    <t xml:space="preserve"> </t>
    <phoneticPr fontId="2" type="noConversion"/>
  </si>
  <si>
    <t>生態工程</t>
    <phoneticPr fontId="2" type="noConversion"/>
  </si>
  <si>
    <t>BCGE14281</t>
    <phoneticPr fontId="2" type="noConversion"/>
  </si>
  <si>
    <t>工程品質管理</t>
    <phoneticPr fontId="2" type="noConversion"/>
  </si>
  <si>
    <t>BCCM14256</t>
    <phoneticPr fontId="2" type="noConversion"/>
  </si>
  <si>
    <t>坡地工程</t>
    <phoneticPr fontId="2" type="noConversion"/>
  </si>
  <si>
    <t>BCGE13280</t>
    <phoneticPr fontId="2" type="noConversion"/>
  </si>
  <si>
    <t>工業安全衛生管理實務</t>
    <phoneticPr fontId="2" type="noConversion"/>
  </si>
  <si>
    <t>BCCM12265</t>
    <phoneticPr fontId="2" type="noConversion"/>
  </si>
  <si>
    <t>職業安全衛生法規</t>
    <phoneticPr fontId="2" type="noConversion"/>
  </si>
  <si>
    <t>BCCM12264</t>
    <phoneticPr fontId="2" type="noConversion"/>
  </si>
  <si>
    <t>工程數學</t>
    <phoneticPr fontId="2" type="noConversion"/>
  </si>
  <si>
    <t>BCBC12431</t>
    <phoneticPr fontId="2" type="noConversion"/>
  </si>
  <si>
    <t>地震工程實務</t>
    <phoneticPr fontId="2" type="noConversion"/>
  </si>
  <si>
    <t>BCSE14247</t>
    <phoneticPr fontId="2" type="noConversion"/>
  </si>
  <si>
    <t>地工實務</t>
    <phoneticPr fontId="2" type="noConversion"/>
  </si>
  <si>
    <t>BCGE14279</t>
    <phoneticPr fontId="2" type="noConversion"/>
  </si>
  <si>
    <t>高層建築施工</t>
    <phoneticPr fontId="2" type="noConversion"/>
  </si>
  <si>
    <t>BCCM13262</t>
    <phoneticPr fontId="2" type="noConversion"/>
  </si>
  <si>
    <t>營建災防法規</t>
    <phoneticPr fontId="2" type="noConversion"/>
  </si>
  <si>
    <t>BCCM13258</t>
    <phoneticPr fontId="2" type="noConversion"/>
  </si>
  <si>
    <t>工程地質</t>
    <phoneticPr fontId="2" type="noConversion"/>
  </si>
  <si>
    <t>BCGE13275</t>
    <phoneticPr fontId="2" type="noConversion"/>
  </si>
  <si>
    <t>工程測量</t>
    <phoneticPr fontId="2" type="noConversion"/>
  </si>
  <si>
    <t>BCBC12214</t>
    <phoneticPr fontId="2" type="noConversion"/>
  </si>
  <si>
    <t>工程估價</t>
    <phoneticPr fontId="2" type="noConversion"/>
  </si>
  <si>
    <t>BCCM13259</t>
    <phoneticPr fontId="2" type="noConversion"/>
  </si>
  <si>
    <t>工程統計學</t>
    <phoneticPr fontId="2" type="noConversion"/>
  </si>
  <si>
    <t>BCBC12218</t>
    <phoneticPr fontId="2" type="noConversion"/>
  </si>
  <si>
    <t>混凝土品質控制</t>
    <phoneticPr fontId="2" type="noConversion"/>
  </si>
  <si>
    <t>BCCM12252</t>
    <phoneticPr fontId="2" type="noConversion"/>
  </si>
  <si>
    <t>工程經濟</t>
    <phoneticPr fontId="2" type="noConversion"/>
  </si>
  <si>
    <t>BCCM13260</t>
    <phoneticPr fontId="2" type="noConversion"/>
  </si>
  <si>
    <t>電腦軟體實作</t>
    <phoneticPr fontId="2" type="noConversion"/>
  </si>
  <si>
    <t>BCBC11210</t>
    <phoneticPr fontId="2" type="noConversion"/>
  </si>
  <si>
    <t>土木專業模組</t>
    <phoneticPr fontId="2" type="noConversion"/>
  </si>
  <si>
    <t>BIM 營建生產力分析實作(一)</t>
    <phoneticPr fontId="2" type="noConversion"/>
  </si>
  <si>
    <t>BCDM124219</t>
    <phoneticPr fontId="2" type="noConversion"/>
  </si>
  <si>
    <t>圖學基礎概論與2D實作(二)</t>
    <phoneticPr fontId="2" type="noConversion"/>
  </si>
  <si>
    <t>BCDM11211</t>
    <phoneticPr fontId="2" type="noConversion"/>
  </si>
  <si>
    <t>圖學基礎概論與2D實作(一)</t>
    <phoneticPr fontId="2" type="noConversion"/>
  </si>
  <si>
    <t>BCDM11210</t>
    <phoneticPr fontId="2" type="noConversion"/>
  </si>
  <si>
    <t>實務專題（二）</t>
    <phoneticPr fontId="2" type="noConversion"/>
  </si>
  <si>
    <t>BPLT14176</t>
    <phoneticPr fontId="2" type="noConversion"/>
  </si>
  <si>
    <t>實務專題（一）</t>
    <phoneticPr fontId="2" type="noConversion"/>
  </si>
  <si>
    <t>BPLT13175</t>
    <phoneticPr fontId="2" type="noConversion"/>
  </si>
  <si>
    <t>BIM 建築結構_虛實整合實作</t>
    <phoneticPr fontId="2" type="noConversion"/>
  </si>
  <si>
    <t>BCDM13217</t>
    <phoneticPr fontId="2" type="noConversion"/>
  </si>
  <si>
    <t xml:space="preserve">減災與應變 </t>
    <phoneticPr fontId="2" type="noConversion"/>
  </si>
  <si>
    <t>BCHM13255</t>
    <phoneticPr fontId="2" type="noConversion"/>
  </si>
  <si>
    <t xml:space="preserve">災害防救法規與體制實務 </t>
    <phoneticPr fontId="2" type="noConversion"/>
  </si>
  <si>
    <t>BCHM11260</t>
    <phoneticPr fontId="2" type="noConversion"/>
  </si>
  <si>
    <t xml:space="preserve">災害實務 </t>
    <phoneticPr fontId="2" type="noConversion"/>
  </si>
  <si>
    <t>BCBC11230</t>
    <phoneticPr fontId="2" type="noConversion"/>
  </si>
  <si>
    <t>契約與規範</t>
  </si>
  <si>
    <t>BCCM14255</t>
  </si>
  <si>
    <t>土壤力學試驗</t>
  </si>
  <si>
    <t>BCBC13119</t>
  </si>
  <si>
    <t>工程力學</t>
    <phoneticPr fontId="2" type="noConversion"/>
  </si>
  <si>
    <t>BCSE11326</t>
    <phoneticPr fontId="2" type="noConversion"/>
  </si>
  <si>
    <t>土木與環境實務</t>
    <phoneticPr fontId="2" type="noConversion"/>
  </si>
  <si>
    <t>BCHM11259</t>
    <phoneticPr fontId="2" type="noConversion"/>
  </si>
  <si>
    <t>BCCM13350</t>
  </si>
  <si>
    <t>施工安全</t>
    <phoneticPr fontId="2" type="noConversion"/>
  </si>
  <si>
    <t>BCCM13263</t>
    <phoneticPr fontId="2" type="noConversion"/>
  </si>
  <si>
    <t>土木施工法</t>
    <phoneticPr fontId="2" type="noConversion"/>
  </si>
  <si>
    <t>BCCM13203</t>
    <phoneticPr fontId="2" type="noConversion"/>
  </si>
  <si>
    <t>3D印表機操作</t>
    <phoneticPr fontId="2" type="noConversion"/>
  </si>
  <si>
    <t>BCDM12216</t>
    <phoneticPr fontId="2" type="noConversion"/>
  </si>
  <si>
    <t>測量學實習（二）</t>
    <phoneticPr fontId="2" type="noConversion"/>
  </si>
  <si>
    <t>BCBC11104</t>
    <phoneticPr fontId="2" type="noConversion"/>
  </si>
  <si>
    <t>測量學實習（一）</t>
    <phoneticPr fontId="2" type="noConversion"/>
  </si>
  <si>
    <t>BCBC11103</t>
    <phoneticPr fontId="2" type="noConversion"/>
  </si>
  <si>
    <t>基礎工程</t>
    <phoneticPr fontId="2" type="noConversion"/>
  </si>
  <si>
    <t>BCGE13377</t>
    <phoneticPr fontId="2" type="noConversion"/>
  </si>
  <si>
    <t>土壤力學</t>
    <phoneticPr fontId="2" type="noConversion"/>
  </si>
  <si>
    <t>BCGE13376</t>
    <phoneticPr fontId="2" type="noConversion"/>
  </si>
  <si>
    <t>材料試驗</t>
    <phoneticPr fontId="2" type="noConversion"/>
  </si>
  <si>
    <t>BCBC11106</t>
    <phoneticPr fontId="2" type="noConversion"/>
  </si>
  <si>
    <t>工程材料</t>
    <phoneticPr fontId="2" type="noConversion"/>
  </si>
  <si>
    <t>BCBC11205</t>
    <phoneticPr fontId="2" type="noConversion"/>
  </si>
  <si>
    <t>測量學（二）</t>
    <phoneticPr fontId="2" type="noConversion"/>
  </si>
  <si>
    <t>BCBC11202</t>
    <phoneticPr fontId="2" type="noConversion"/>
  </si>
  <si>
    <t>測量學（一）</t>
    <phoneticPr fontId="2" type="noConversion"/>
  </si>
  <si>
    <t>BCBC11201</t>
    <phoneticPr fontId="2" type="noConversion"/>
  </si>
  <si>
    <t>專案控制實作</t>
    <phoneticPr fontId="2" type="noConversion"/>
  </si>
  <si>
    <t>BCCM14253</t>
    <phoneticPr fontId="2" type="noConversion"/>
  </si>
  <si>
    <t>鋼結構設計</t>
    <phoneticPr fontId="2" type="noConversion"/>
  </si>
  <si>
    <t>BCSE14333</t>
    <phoneticPr fontId="2" type="noConversion"/>
  </si>
  <si>
    <t>鋼筋混凝土（二）</t>
    <phoneticPr fontId="2" type="noConversion"/>
  </si>
  <si>
    <t>BCSE12431</t>
    <phoneticPr fontId="2" type="noConversion"/>
  </si>
  <si>
    <t>鋼筋混凝土（一）</t>
    <phoneticPr fontId="2" type="noConversion"/>
  </si>
  <si>
    <t>結構學</t>
    <phoneticPr fontId="2" type="noConversion"/>
  </si>
  <si>
    <t>BCSE12429</t>
    <phoneticPr fontId="2" type="noConversion"/>
  </si>
  <si>
    <t>材料力學</t>
    <phoneticPr fontId="2" type="noConversion"/>
  </si>
  <si>
    <t>BCSE11327</t>
    <phoneticPr fontId="2" type="noConversion"/>
  </si>
  <si>
    <t>微積分（二）</t>
    <phoneticPr fontId="2" type="noConversion"/>
  </si>
  <si>
    <t>BMAT11212</t>
    <phoneticPr fontId="2" type="noConversion"/>
  </si>
  <si>
    <t>微積分（一）</t>
    <phoneticPr fontId="2" type="noConversion"/>
  </si>
  <si>
    <t>BMAT11211</t>
    <phoneticPr fontId="2" type="noConversion"/>
  </si>
  <si>
    <t>電腦繪圖實作（二）</t>
    <phoneticPr fontId="2" type="noConversion"/>
  </si>
  <si>
    <t>YCMP11206</t>
    <phoneticPr fontId="2" type="noConversion"/>
  </si>
  <si>
    <t>電腦繪圖實作（一）</t>
    <phoneticPr fontId="2" type="noConversion"/>
  </si>
  <si>
    <t>YCMP11205</t>
    <phoneticPr fontId="2" type="noConversion"/>
  </si>
  <si>
    <t>電腦軟體之應用</t>
    <phoneticPr fontId="2" type="noConversion"/>
  </si>
  <si>
    <t>YCIS21204</t>
    <phoneticPr fontId="2" type="noConversion"/>
  </si>
  <si>
    <t>專業倫理</t>
  </si>
  <si>
    <t>WGET23201</t>
  </si>
  <si>
    <t>職涯探索</t>
  </si>
  <si>
    <t>社會科學領域(二)</t>
  </si>
  <si>
    <t>人文藝術領域</t>
  </si>
  <si>
    <t>社會科學領域(一)</t>
  </si>
  <si>
    <t>*全民國防教育-防衛動員</t>
  </si>
  <si>
    <t>ZMIL21226</t>
  </si>
  <si>
    <t>*全民國防教育-國防科技</t>
  </si>
  <si>
    <t>ZMIL21225</t>
  </si>
  <si>
    <t>*體適能與保健(二)</t>
  </si>
  <si>
    <t>ZPHY22256</t>
  </si>
  <si>
    <t>*體適能與保健(一)</t>
  </si>
  <si>
    <t>ZPHY21255</t>
  </si>
  <si>
    <t>溝通與表達</t>
  </si>
  <si>
    <t>ZGCE22201</t>
  </si>
  <si>
    <t>科技與永續環境</t>
  </si>
  <si>
    <t>ZENG21212</t>
  </si>
  <si>
    <t>大學外文(英文)(一)</t>
  </si>
  <si>
    <t>ZENG21211</t>
  </si>
  <si>
    <t>ZGSO22237</t>
  </si>
  <si>
    <t>ZGSO22236</t>
  </si>
  <si>
    <t>ZCHN21212</t>
  </si>
  <si>
    <t>中文寫作與思維</t>
  </si>
  <si>
    <t>第四學年(108學年)</t>
    <phoneticPr fontId="2" type="noConversion"/>
  </si>
  <si>
    <t>第三學年(107學年)</t>
    <phoneticPr fontId="2" type="noConversion"/>
  </si>
  <si>
    <t>第二學年(106學年)</t>
    <phoneticPr fontId="2" type="noConversion"/>
  </si>
  <si>
    <t>第一學年(105學年)</t>
    <phoneticPr fontId="2" type="noConversion"/>
  </si>
  <si>
    <t>104學年第2學期第2次課程委員會通過 105.04.29</t>
    <phoneticPr fontId="2" type="noConversion"/>
  </si>
  <si>
    <t xml:space="preserve">  中國科技大學  規劃設計學院 土木與防災設計系  台北校區  進修部   四技課程科目表  （105學年度入學適用）</t>
    <phoneticPr fontId="2" type="noConversion"/>
  </si>
  <si>
    <t xml:space="preserve">（1）畢業學分至少128學分。 
（2）本課程科目表104年6月01日經課程委員會議研議，104年6月15日教務會議通過。
（3）「體適能與保健」、「全民國防教育-國防科技」及「全民國防教育-防衛動員」為本校共同必修課程，惟不納入畢業應修學分計算。
（4）本系專業選修56學分中，可選修本院內所開設之專業課程12學分及跨院開設之專業課程4學分(不包含通識或共同科目)，且課程性質應以符合本系培育目標為原則(需經系主任審核同意)，其餘必須修習本系所開設之專業課程。
（5）「依學則規定，進修部學生每學期所修學分數（不含軍訓、體適能與保健）最低不得少於9學分。」
</t>
    <phoneticPr fontId="2" type="noConversion"/>
  </si>
  <si>
    <t>學分
開課
預定</t>
    <phoneticPr fontId="2" type="noConversion"/>
  </si>
  <si>
    <t>微電影創作</t>
    <phoneticPr fontId="2" type="noConversion"/>
  </si>
  <si>
    <t>EGAR23214</t>
    <phoneticPr fontId="3" type="noConversion"/>
  </si>
  <si>
    <t>遊戲企畫與管理</t>
    <phoneticPr fontId="2" type="noConversion"/>
  </si>
  <si>
    <t>ETOG24210</t>
    <phoneticPr fontId="2" type="noConversion"/>
  </si>
  <si>
    <t>數媒創意思考</t>
    <phoneticPr fontId="2" type="noConversion"/>
  </si>
  <si>
    <t>EMGT23203</t>
    <phoneticPr fontId="2" type="noConversion"/>
  </si>
  <si>
    <t>數位攝影</t>
    <phoneticPr fontId="3" type="noConversion"/>
  </si>
  <si>
    <t>EDIG22215</t>
    <phoneticPr fontId="2" type="noConversion"/>
  </si>
  <si>
    <t>遊戲美術風格</t>
    <phoneticPr fontId="2" type="noConversion"/>
  </si>
  <si>
    <t>ETOG23204</t>
    <phoneticPr fontId="2" type="noConversion"/>
  </si>
  <si>
    <t>創作集</t>
    <phoneticPr fontId="2" type="noConversion"/>
  </si>
  <si>
    <t>EARD24211</t>
    <phoneticPr fontId="2" type="noConversion"/>
  </si>
  <si>
    <t>數位廣告設計與應用</t>
    <phoneticPr fontId="2" type="noConversion"/>
  </si>
  <si>
    <t>EARD24218</t>
    <phoneticPr fontId="2" type="noConversion"/>
  </si>
  <si>
    <t>動畫商業加值應用</t>
    <phoneticPr fontId="2" type="noConversion"/>
  </si>
  <si>
    <t>EARD23220</t>
    <phoneticPr fontId="2" type="noConversion"/>
  </si>
  <si>
    <t>APP設計與開發</t>
    <phoneticPr fontId="2" type="noConversion"/>
  </si>
  <si>
    <t>EDIG23213</t>
    <phoneticPr fontId="2" type="noConversion"/>
  </si>
  <si>
    <t>遊戲引擎應用創作</t>
    <phoneticPr fontId="2" type="noConversion"/>
  </si>
  <si>
    <t>EDIG23216</t>
    <phoneticPr fontId="2" type="noConversion"/>
  </si>
  <si>
    <t>動態網頁設計</t>
    <phoneticPr fontId="2" type="noConversion"/>
  </si>
  <si>
    <t>ESPD22208</t>
    <phoneticPr fontId="2" type="noConversion"/>
  </si>
  <si>
    <t>2D電腦動畫</t>
    <phoneticPr fontId="2" type="noConversion"/>
  </si>
  <si>
    <t>EDIG21206</t>
    <phoneticPr fontId="2" type="noConversion"/>
  </si>
  <si>
    <t>進階特效與合成</t>
    <phoneticPr fontId="2" type="noConversion"/>
  </si>
  <si>
    <t>EDAM24404</t>
    <phoneticPr fontId="3" type="noConversion"/>
  </si>
  <si>
    <t>數位影音創作</t>
    <phoneticPr fontId="2" type="noConversion"/>
  </si>
  <si>
    <t>EGAR24417</t>
    <phoneticPr fontId="3" type="noConversion"/>
  </si>
  <si>
    <t>3D電腦動畫(四)</t>
    <phoneticPr fontId="2" type="noConversion"/>
  </si>
  <si>
    <t>EDIG23210</t>
    <phoneticPr fontId="2" type="noConversion"/>
  </si>
  <si>
    <t>3D電腦動畫(三)</t>
    <phoneticPr fontId="2" type="noConversion"/>
  </si>
  <si>
    <t>EDIG23209</t>
    <phoneticPr fontId="2" type="noConversion"/>
  </si>
  <si>
    <t>3D電腦動畫(二)</t>
    <phoneticPr fontId="2" type="noConversion"/>
  </si>
  <si>
    <t>EDIG22208</t>
    <phoneticPr fontId="2" type="noConversion"/>
  </si>
  <si>
    <t>3D電腦動畫(一)</t>
    <phoneticPr fontId="2" type="noConversion"/>
  </si>
  <si>
    <t>EDIG22207</t>
    <phoneticPr fontId="2" type="noConversion"/>
  </si>
  <si>
    <t>故事與分鏡腳本</t>
    <phoneticPr fontId="2" type="noConversion"/>
  </si>
  <si>
    <t>EARD21202</t>
    <phoneticPr fontId="2" type="noConversion"/>
  </si>
  <si>
    <t>媒介寫作</t>
    <phoneticPr fontId="2" type="noConversion"/>
  </si>
  <si>
    <t>ECHN21203</t>
    <phoneticPr fontId="2" type="noConversion"/>
  </si>
  <si>
    <t>整合行銷傳播</t>
    <phoneticPr fontId="2" type="noConversion"/>
  </si>
  <si>
    <t>EVIS23202</t>
    <phoneticPr fontId="2" type="noConversion"/>
  </si>
  <si>
    <t>遊戲統計與分析實務</t>
    <phoneticPr fontId="3" type="noConversion"/>
  </si>
  <si>
    <t>ESTA23201</t>
    <phoneticPr fontId="2" type="noConversion"/>
  </si>
  <si>
    <t>數位內容與科技趨勢</t>
    <phoneticPr fontId="2" type="noConversion"/>
  </si>
  <si>
    <t>EDIG23215</t>
    <phoneticPr fontId="2" type="noConversion"/>
  </si>
  <si>
    <t>基礎程式設計</t>
    <phoneticPr fontId="2" type="noConversion"/>
  </si>
  <si>
    <t>ESPD21209</t>
  </si>
  <si>
    <t>展示設計</t>
    <phoneticPr fontId="2" type="noConversion"/>
  </si>
  <si>
    <t>EARD24212</t>
    <phoneticPr fontId="2" type="noConversion"/>
  </si>
  <si>
    <t>互動媒體程式設計</t>
    <phoneticPr fontId="2" type="noConversion"/>
  </si>
  <si>
    <t>ESPD23204</t>
    <phoneticPr fontId="2" type="noConversion"/>
  </si>
  <si>
    <t>影音剪輯與後製(二)</t>
    <phoneticPr fontId="2" type="noConversion"/>
  </si>
  <si>
    <t>EGAR22208</t>
    <phoneticPr fontId="2" type="noConversion"/>
  </si>
  <si>
    <t>影音剪輯與後製(一)</t>
    <phoneticPr fontId="2" type="noConversion"/>
  </si>
  <si>
    <t>EGAR22207</t>
    <phoneticPr fontId="2" type="noConversion"/>
  </si>
  <si>
    <t>網頁規劃與設計</t>
  </si>
  <si>
    <t>EDIG21213</t>
    <phoneticPr fontId="2" type="noConversion"/>
  </si>
  <si>
    <t>錄音與音效</t>
    <phoneticPr fontId="2" type="noConversion"/>
  </si>
  <si>
    <t>EGAR21202</t>
    <phoneticPr fontId="2" type="noConversion"/>
  </si>
  <si>
    <t>畢業專題(三)</t>
    <phoneticPr fontId="2" type="noConversion"/>
  </si>
  <si>
    <t>EPLT24203</t>
    <phoneticPr fontId="2" type="noConversion"/>
  </si>
  <si>
    <t>畢業專題(二)</t>
    <phoneticPr fontId="2" type="noConversion"/>
  </si>
  <si>
    <t>EPLT24202</t>
    <phoneticPr fontId="2" type="noConversion"/>
  </si>
  <si>
    <t>畢業專題(一)</t>
    <phoneticPr fontId="2" type="noConversion"/>
  </si>
  <si>
    <t>EPLT23201</t>
    <phoneticPr fontId="2" type="noConversion"/>
  </si>
  <si>
    <t>數媒專題製作(三)</t>
    <phoneticPr fontId="2" type="noConversion"/>
  </si>
  <si>
    <t>EDMD23203</t>
    <phoneticPr fontId="2" type="noConversion"/>
  </si>
  <si>
    <t>數媒專題製作(二)</t>
    <phoneticPr fontId="2" type="noConversion"/>
  </si>
  <si>
    <t>EDMD22202</t>
    <phoneticPr fontId="3" type="noConversion"/>
  </si>
  <si>
    <t>數媒專題製作(一)</t>
    <phoneticPr fontId="3" type="noConversion"/>
  </si>
  <si>
    <t>EDMD22201</t>
    <phoneticPr fontId="3" type="noConversion"/>
  </si>
  <si>
    <t>聲音與配樂</t>
    <phoneticPr fontId="2" type="noConversion"/>
  </si>
  <si>
    <t>EGAR21206</t>
    <phoneticPr fontId="2" type="noConversion"/>
  </si>
  <si>
    <t>原創動畫</t>
    <phoneticPr fontId="2" type="noConversion"/>
  </si>
  <si>
    <t>EDIG21204</t>
    <phoneticPr fontId="2" type="noConversion"/>
  </si>
  <si>
    <t>電腦軟體之應用</t>
    <phoneticPr fontId="2" type="noConversion"/>
  </si>
  <si>
    <t>YCIS11204</t>
    <phoneticPr fontId="3" type="noConversion"/>
  </si>
  <si>
    <t>電腦繪圖實作(二）</t>
    <phoneticPr fontId="2" type="noConversion"/>
  </si>
  <si>
    <t>YCMP21206</t>
    <phoneticPr fontId="2" type="noConversion"/>
  </si>
  <si>
    <t>電腦繪圖實作(一）</t>
    <phoneticPr fontId="2" type="noConversion"/>
  </si>
  <si>
    <t>YCMP21205</t>
    <phoneticPr fontId="2" type="noConversion"/>
  </si>
  <si>
    <t>院核心</t>
    <phoneticPr fontId="2" type="noConversion"/>
  </si>
  <si>
    <t>專業倫理</t>
    <phoneticPr fontId="2" type="noConversion"/>
  </si>
  <si>
    <t>WGET23201</t>
    <phoneticPr fontId="2" type="noConversion"/>
  </si>
  <si>
    <t>職涯探索</t>
    <phoneticPr fontId="2" type="noConversion"/>
  </si>
  <si>
    <t>核心
通識 院</t>
    <phoneticPr fontId="2" type="noConversion"/>
  </si>
  <si>
    <t>選修
共同</t>
    <phoneticPr fontId="2" type="noConversion"/>
  </si>
  <si>
    <t>社會科學領域(二)</t>
    <phoneticPr fontId="2" type="noConversion"/>
  </si>
  <si>
    <t>人文藝術領域</t>
    <phoneticPr fontId="2" type="noConversion"/>
  </si>
  <si>
    <t>社會科學領域(一)</t>
    <phoneticPr fontId="2" type="noConversion"/>
  </si>
  <si>
    <t>博雅
通識</t>
    <phoneticPr fontId="2" type="noConversion"/>
  </si>
  <si>
    <t>校通識選修</t>
    <phoneticPr fontId="2" type="noConversion"/>
  </si>
  <si>
    <t xml:space="preserve"> </t>
    <phoneticPr fontId="2" type="noConversion"/>
  </si>
  <si>
    <t>＊全民國防教育-防衛動員</t>
    <phoneticPr fontId="2" type="noConversion"/>
  </si>
  <si>
    <t>ZMIL21226</t>
    <phoneticPr fontId="2" type="noConversion"/>
  </si>
  <si>
    <t>＊全民國防教育-國防科技</t>
    <phoneticPr fontId="2" type="noConversion"/>
  </si>
  <si>
    <t>ZMIL21225</t>
    <phoneticPr fontId="2" type="noConversion"/>
  </si>
  <si>
    <t>數學與邏輯</t>
    <phoneticPr fontId="2" type="noConversion"/>
  </si>
  <si>
    <t>*體適能與保健(二)</t>
    <phoneticPr fontId="2" type="noConversion"/>
  </si>
  <si>
    <t>ZPHY21232</t>
    <phoneticPr fontId="2" type="noConversion"/>
  </si>
  <si>
    <t>*體適能與保健(一)</t>
    <phoneticPr fontId="2" type="noConversion"/>
  </si>
  <si>
    <t>ZPHY21231</t>
    <phoneticPr fontId="2" type="noConversion"/>
  </si>
  <si>
    <t>大學外文(英文)(一)</t>
    <phoneticPr fontId="2" type="noConversion"/>
  </si>
  <si>
    <t>ZENG21211</t>
    <phoneticPr fontId="2" type="noConversion"/>
  </si>
  <si>
    <t>ZGSO22237</t>
    <phoneticPr fontId="2" type="noConversion"/>
  </si>
  <si>
    <t>法治與公民社會</t>
    <phoneticPr fontId="2" type="noConversion"/>
  </si>
  <si>
    <t>ZGSO22236</t>
    <phoneticPr fontId="2" type="noConversion"/>
  </si>
  <si>
    <t>第四學年(108學年)</t>
    <phoneticPr fontId="2" type="noConversion"/>
  </si>
  <si>
    <t>第三學年(107學年)</t>
    <phoneticPr fontId="2" type="noConversion"/>
  </si>
  <si>
    <t>第二學年(106學年)</t>
    <phoneticPr fontId="2" type="noConversion"/>
  </si>
  <si>
    <t>第一學年(105學年)</t>
    <phoneticPr fontId="2" type="noConversion"/>
  </si>
  <si>
    <t>103學年第2學期第2次課程委員會通過 104.06.01</t>
    <phoneticPr fontId="2" type="noConversion"/>
  </si>
  <si>
    <t xml:space="preserve">  中國科技大學　規劃與設計學院　數位多媒體設計系　台北校區  進修部   四技課程科目表  （105學年度入學適用）</t>
    <phoneticPr fontId="2" type="noConversion"/>
  </si>
  <si>
    <t>教務處覆核</t>
    <phoneticPr fontId="2" type="noConversion"/>
  </si>
  <si>
    <t>院長審核</t>
    <phoneticPr fontId="2" type="noConversion"/>
  </si>
  <si>
    <t>通識教育中心</t>
    <phoneticPr fontId="2" type="noConversion"/>
  </si>
  <si>
    <t>系主任審核</t>
    <phoneticPr fontId="2" type="noConversion"/>
  </si>
  <si>
    <r>
      <rPr>
        <sz val="11"/>
        <color theme="1"/>
        <rFont val="新細明體"/>
        <family val="1"/>
        <charset val="136"/>
      </rPr>
      <t>（1）畢業學分至少128學分。 
（2）本課程科目表105 年5 月  日經課程委員會議研議，105年   月    日教務會議通過。
（3）「體適能與保健」、「全民國防教育」為本校校通識核心課程，惟不納入畢業應修學分計算。</t>
    </r>
    <r>
      <rPr>
        <sz val="11"/>
        <rFont val="新細明體"/>
        <family val="1"/>
        <charset val="136"/>
      </rPr>
      <t xml:space="preserve">
（4）「依學則規定，進修部學生每學期所修學分數（不含</t>
    </r>
    <r>
      <rPr>
        <sz val="11"/>
        <color indexed="8"/>
        <rFont val="新細明體"/>
        <family val="1"/>
        <charset val="136"/>
      </rPr>
      <t>全民國防教育</t>
    </r>
    <r>
      <rPr>
        <sz val="11"/>
        <rFont val="新細明體"/>
        <family val="1"/>
        <charset val="136"/>
      </rPr>
      <t xml:space="preserve">、體適能與保健）最低不得少於9學分。                                                                                            （5）跨院、系選修不得超過18學分，修習資院學程及業界實習相關課程之學分不受此限。
（6）業界實習依「中國科技大學資訊管理系學生校外實習要點」之規定辦理，達規定之實習時數才給予學分，最多以21學分為上限。
</t>
    </r>
    <phoneticPr fontId="2" type="noConversion"/>
  </si>
  <si>
    <t>總學分數</t>
    <phoneticPr fontId="2" type="noConversion"/>
  </si>
  <si>
    <t>院通識核心</t>
    <phoneticPr fontId="2" type="noConversion"/>
  </si>
  <si>
    <t>院訂課程</t>
    <phoneticPr fontId="2" type="noConversion"/>
  </si>
  <si>
    <t>系專業選修</t>
    <phoneticPr fontId="2" type="noConversion"/>
  </si>
  <si>
    <t>系專業必修</t>
    <phoneticPr fontId="2" type="noConversion"/>
  </si>
  <si>
    <t>系訂課程</t>
    <phoneticPr fontId="2" type="noConversion"/>
  </si>
  <si>
    <t>共同選修</t>
    <phoneticPr fontId="2" type="noConversion"/>
  </si>
  <si>
    <t>通識博雅</t>
    <phoneticPr fontId="2" type="noConversion"/>
  </si>
  <si>
    <t>校通識選修</t>
    <phoneticPr fontId="2" type="noConversion"/>
  </si>
  <si>
    <t>校通識核心</t>
    <phoneticPr fontId="2" type="noConversion"/>
  </si>
  <si>
    <t>校訂課程</t>
    <phoneticPr fontId="2" type="noConversion"/>
  </si>
  <si>
    <t>修學分畢業應</t>
    <phoneticPr fontId="2" type="noConversion"/>
  </si>
  <si>
    <t>學分
開課
預定</t>
    <phoneticPr fontId="2" type="noConversion"/>
  </si>
  <si>
    <t>小計</t>
    <phoneticPr fontId="2" type="noConversion"/>
  </si>
  <si>
    <t>創新與創業</t>
    <phoneticPr fontId="2" type="noConversion"/>
  </si>
  <si>
    <t>NPLT22381</t>
    <phoneticPr fontId="3" type="noConversion"/>
  </si>
  <si>
    <t>網路國際認證(二)</t>
    <phoneticPr fontId="2" type="noConversion"/>
  </si>
  <si>
    <t>NTEL23326</t>
    <phoneticPr fontId="3" type="noConversion"/>
  </si>
  <si>
    <t>網路國際認證(一)</t>
    <phoneticPr fontId="2" type="noConversion"/>
  </si>
  <si>
    <t>NTE23325</t>
    <phoneticPr fontId="3" type="noConversion"/>
  </si>
  <si>
    <t>軟體測試</t>
    <phoneticPr fontId="2" type="noConversion"/>
  </si>
  <si>
    <t>NSPD23349</t>
    <phoneticPr fontId="2" type="noConversion"/>
  </si>
  <si>
    <t>軟體工程</t>
    <phoneticPr fontId="2" type="noConversion"/>
  </si>
  <si>
    <t xml:space="preserve">NSPD22329  </t>
    <phoneticPr fontId="3" type="noConversion"/>
  </si>
  <si>
    <t>軟體測試實務</t>
    <phoneticPr fontId="2" type="noConversion"/>
  </si>
  <si>
    <t>NSPD23351</t>
    <phoneticPr fontId="3" type="noConversion"/>
  </si>
  <si>
    <t>視窗程式設計</t>
    <phoneticPr fontId="2" type="noConversion"/>
  </si>
  <si>
    <t>NSPD22315</t>
    <phoneticPr fontId="3" type="noConversion"/>
  </si>
  <si>
    <t>顧客關係管理系統操作實務</t>
    <phoneticPr fontId="2" type="noConversion"/>
  </si>
  <si>
    <t>NMGT24324</t>
    <phoneticPr fontId="2" type="noConversion"/>
  </si>
  <si>
    <t>ISo27001資訊安全管理系統</t>
    <phoneticPr fontId="3" type="noConversion"/>
  </si>
  <si>
    <t>NCIS24376</t>
    <phoneticPr fontId="3" type="noConversion"/>
  </si>
  <si>
    <t>網路拍賣實務</t>
    <phoneticPr fontId="2" type="noConversion"/>
  </si>
  <si>
    <t>NMKT24352</t>
    <phoneticPr fontId="3" type="noConversion"/>
  </si>
  <si>
    <t>管理學</t>
    <phoneticPr fontId="2" type="noConversion"/>
  </si>
  <si>
    <t>NMGT21301</t>
    <phoneticPr fontId="2" type="noConversion"/>
  </si>
  <si>
    <t>Linux系統管理</t>
    <phoneticPr fontId="2" type="noConversion"/>
  </si>
  <si>
    <t>NCIS23331</t>
    <phoneticPr fontId="2" type="noConversion"/>
  </si>
  <si>
    <t>財會實務</t>
    <phoneticPr fontId="3" type="noConversion"/>
  </si>
  <si>
    <t>NACC22209</t>
  </si>
  <si>
    <t>巨量資料應用</t>
    <phoneticPr fontId="2" type="noConversion"/>
  </si>
  <si>
    <t>NCIS24390</t>
    <phoneticPr fontId="3" type="noConversion"/>
  </si>
  <si>
    <t>社群經營</t>
    <phoneticPr fontId="2" type="noConversion"/>
  </si>
  <si>
    <t>NMGT23318</t>
    <phoneticPr fontId="3" type="noConversion"/>
  </si>
  <si>
    <t>企業資源規劃-配銷模組</t>
    <phoneticPr fontId="2" type="noConversion"/>
  </si>
  <si>
    <t xml:space="preserve"> NPRO23309</t>
    <phoneticPr fontId="2" type="noConversion"/>
  </si>
  <si>
    <t>雲端技術應用</t>
    <phoneticPr fontId="2" type="noConversion"/>
  </si>
  <si>
    <t>NCI23316</t>
    <phoneticPr fontId="3" type="noConversion"/>
  </si>
  <si>
    <t>資料結構</t>
    <phoneticPr fontId="2" type="noConversion"/>
  </si>
  <si>
    <t>NCIS22328</t>
    <phoneticPr fontId="2" type="noConversion"/>
  </si>
  <si>
    <t>企業資源規劃</t>
    <phoneticPr fontId="2" type="noConversion"/>
  </si>
  <si>
    <t xml:space="preserve"> NPRO22307</t>
    <phoneticPr fontId="2" type="noConversion"/>
  </si>
  <si>
    <t>物聯網應用</t>
    <phoneticPr fontId="3" type="noConversion"/>
  </si>
  <si>
    <t>NTEL22345</t>
    <phoneticPr fontId="3" type="noConversion"/>
  </si>
  <si>
    <t>物聯網概論</t>
    <phoneticPr fontId="3" type="noConversion"/>
  </si>
  <si>
    <t>NTEL22344</t>
  </si>
  <si>
    <t>Windows伺服器管理</t>
    <phoneticPr fontId="2" type="noConversion"/>
  </si>
  <si>
    <t>NCIS23387</t>
    <phoneticPr fontId="2" type="noConversion"/>
  </si>
  <si>
    <t>跨行動裝置網頁設計</t>
    <phoneticPr fontId="2" type="noConversion"/>
  </si>
  <si>
    <t>NSPD23350</t>
    <phoneticPr fontId="3" type="noConversion"/>
  </si>
  <si>
    <t>統計與市場調查</t>
    <phoneticPr fontId="2" type="noConversion"/>
  </si>
  <si>
    <t>NSTA22395</t>
    <phoneticPr fontId="2" type="noConversion"/>
  </si>
  <si>
    <t>網站架設實務</t>
    <phoneticPr fontId="2" type="noConversion"/>
  </si>
  <si>
    <t>NCIS22322</t>
  </si>
  <si>
    <t>專題研究(一)</t>
    <phoneticPr fontId="2" type="noConversion"/>
  </si>
  <si>
    <t>NPLT23217</t>
    <phoneticPr fontId="2" type="noConversion"/>
  </si>
  <si>
    <t>語音與影像處理</t>
    <phoneticPr fontId="3" type="noConversion"/>
  </si>
  <si>
    <t>物件導向程式設計概論</t>
    <phoneticPr fontId="3" type="noConversion"/>
  </si>
  <si>
    <t>NSPD21325</t>
  </si>
  <si>
    <t>資訊科技應用講座</t>
    <phoneticPr fontId="2" type="noConversion"/>
  </si>
  <si>
    <t>NCIS23314</t>
    <phoneticPr fontId="2" type="noConversion"/>
  </si>
  <si>
    <t>資料倉儲與採擷</t>
    <phoneticPr fontId="2" type="noConversion"/>
  </si>
  <si>
    <t>NCIS24393</t>
    <phoneticPr fontId="2" type="noConversion"/>
  </si>
  <si>
    <t>動態網頁實務應用</t>
    <phoneticPr fontId="2" type="noConversion"/>
  </si>
  <si>
    <t>NSPD23318</t>
    <phoneticPr fontId="2" type="noConversion"/>
  </si>
  <si>
    <t>資料庫管理系統</t>
    <phoneticPr fontId="2" type="noConversion"/>
  </si>
  <si>
    <t>NCIS22309</t>
    <phoneticPr fontId="3" type="noConversion"/>
  </si>
  <si>
    <t>資訊管理概論</t>
    <phoneticPr fontId="2" type="noConversion"/>
  </si>
  <si>
    <t>NCIS22340</t>
    <phoneticPr fontId="2" type="noConversion"/>
  </si>
  <si>
    <t>網路行銷</t>
    <phoneticPr fontId="2" type="noConversion"/>
  </si>
  <si>
    <t>NMKT21342</t>
    <phoneticPr fontId="2" type="noConversion"/>
  </si>
  <si>
    <t>專題研究(二)</t>
    <phoneticPr fontId="2" type="noConversion"/>
  </si>
  <si>
    <t>NPLT23218</t>
    <phoneticPr fontId="2" type="noConversion"/>
  </si>
  <si>
    <t>行動裝置程式設計</t>
    <phoneticPr fontId="2" type="noConversion"/>
  </si>
  <si>
    <t>NSPD22370</t>
    <phoneticPr fontId="3" type="noConversion"/>
  </si>
  <si>
    <t>系統分析與設計</t>
    <phoneticPr fontId="2" type="noConversion"/>
  </si>
  <si>
    <t>NSPD23310</t>
    <phoneticPr fontId="2" type="noConversion"/>
  </si>
  <si>
    <t>專案管理</t>
    <phoneticPr fontId="2" type="noConversion"/>
  </si>
  <si>
    <t>NMGT22383</t>
    <phoneticPr fontId="2" type="noConversion"/>
  </si>
  <si>
    <t>統計軟體應用</t>
    <phoneticPr fontId="2" type="noConversion"/>
  </si>
  <si>
    <t xml:space="preserve">NSTA22395 </t>
    <phoneticPr fontId="2" type="noConversion"/>
  </si>
  <si>
    <t>超文件標示語言(HTML)</t>
    <phoneticPr fontId="2" type="noConversion"/>
  </si>
  <si>
    <t>NSPD21335</t>
    <phoneticPr fontId="3" type="noConversion"/>
  </si>
  <si>
    <t>多媒體網頁製作</t>
    <phoneticPr fontId="2" type="noConversion"/>
  </si>
  <si>
    <t>NCIS21362</t>
    <phoneticPr fontId="2" type="noConversion"/>
  </si>
  <si>
    <t>資訊安全</t>
    <phoneticPr fontId="2" type="noConversion"/>
  </si>
  <si>
    <t>NCIS22370</t>
    <phoneticPr fontId="2" type="noConversion"/>
  </si>
  <si>
    <t>物件導向程式設計</t>
  </si>
  <si>
    <t>NSPD21320</t>
    <phoneticPr fontId="2" type="noConversion"/>
  </si>
  <si>
    <t>網路概論</t>
    <phoneticPr fontId="2" type="noConversion"/>
  </si>
  <si>
    <t>NTEL22323</t>
  </si>
  <si>
    <t>資訊概論</t>
    <phoneticPr fontId="2" type="noConversion"/>
  </si>
  <si>
    <t>NCIS21305</t>
    <phoneticPr fontId="2" type="noConversion"/>
  </si>
  <si>
    <t>院核心</t>
    <phoneticPr fontId="2" type="noConversion"/>
  </si>
  <si>
    <t>專業倫理</t>
    <phoneticPr fontId="2" type="noConversion"/>
  </si>
  <si>
    <t>WGET23201</t>
    <phoneticPr fontId="2" type="noConversion"/>
  </si>
  <si>
    <t>職涯探索</t>
    <phoneticPr fontId="2" type="noConversion"/>
  </si>
  <si>
    <t>核心
通識 院</t>
    <phoneticPr fontId="2" type="noConversion"/>
  </si>
  <si>
    <t>選修
共同</t>
    <phoneticPr fontId="2" type="noConversion"/>
  </si>
  <si>
    <t>人文藝術領域(二)</t>
    <phoneticPr fontId="2" type="noConversion"/>
  </si>
  <si>
    <t>人文藝術領域(一)</t>
    <phoneticPr fontId="2" type="noConversion"/>
  </si>
  <si>
    <t>社會科學領域</t>
    <phoneticPr fontId="2" type="noConversion"/>
  </si>
  <si>
    <t>博雅
通識</t>
    <phoneticPr fontId="2" type="noConversion"/>
  </si>
  <si>
    <t xml:space="preserve"> </t>
    <phoneticPr fontId="2" type="noConversion"/>
  </si>
  <si>
    <t>＊全民國防教育-防衛動員</t>
    <phoneticPr fontId="2" type="noConversion"/>
  </si>
  <si>
    <t>ZMIL21226</t>
    <phoneticPr fontId="2" type="noConversion"/>
  </si>
  <si>
    <t>＊全民國防教育-國防科技</t>
    <phoneticPr fontId="2" type="noConversion"/>
  </si>
  <si>
    <t>ZMIL21225</t>
    <phoneticPr fontId="2" type="noConversion"/>
  </si>
  <si>
    <t>數學與邏輯</t>
    <phoneticPr fontId="2" type="noConversion"/>
  </si>
  <si>
    <t>*體適能與保健(二)</t>
    <phoneticPr fontId="2" type="noConversion"/>
  </si>
  <si>
    <t>ZPHY21232</t>
    <phoneticPr fontId="2" type="noConversion"/>
  </si>
  <si>
    <t>*體適能與保健(一)</t>
    <phoneticPr fontId="2" type="noConversion"/>
  </si>
  <si>
    <t>ZPHY21231</t>
    <phoneticPr fontId="2" type="noConversion"/>
  </si>
  <si>
    <t>溝通與表達</t>
    <phoneticPr fontId="2" type="noConversion"/>
  </si>
  <si>
    <t>ZGCE22201</t>
    <phoneticPr fontId="2" type="noConversion"/>
  </si>
  <si>
    <t>科技與永續環境</t>
    <phoneticPr fontId="2" type="noConversion"/>
  </si>
  <si>
    <t>大學外文(英文)(二)</t>
    <phoneticPr fontId="2" type="noConversion"/>
  </si>
  <si>
    <t>ZENG21212</t>
    <phoneticPr fontId="2" type="noConversion"/>
  </si>
  <si>
    <t>大學外文(英文)(一)</t>
    <phoneticPr fontId="2" type="noConversion"/>
  </si>
  <si>
    <t>ZENG21211</t>
    <phoneticPr fontId="2" type="noConversion"/>
  </si>
  <si>
    <t>ZGSO22237</t>
    <phoneticPr fontId="2" type="noConversion"/>
  </si>
  <si>
    <t>法治與公民社會</t>
    <phoneticPr fontId="2" type="noConversion"/>
  </si>
  <si>
    <t>ZGSO22236</t>
    <phoneticPr fontId="2" type="noConversion"/>
  </si>
  <si>
    <t>應用文</t>
    <phoneticPr fontId="2" type="noConversion"/>
  </si>
  <si>
    <t>ZCHN21212</t>
    <phoneticPr fontId="2" type="noConversion"/>
  </si>
  <si>
    <t>中文寫作與思維</t>
    <phoneticPr fontId="2" type="noConversion"/>
  </si>
  <si>
    <t>學期</t>
    <phoneticPr fontId="2" type="noConversion"/>
  </si>
  <si>
    <t>第四學年(108學年)</t>
    <phoneticPr fontId="2" type="noConversion"/>
  </si>
  <si>
    <t>第三學年(107學年)</t>
    <phoneticPr fontId="2" type="noConversion"/>
  </si>
  <si>
    <t>第二學年(106學年)</t>
    <phoneticPr fontId="2" type="noConversion"/>
  </si>
  <si>
    <t>第一學年(105學年)</t>
    <phoneticPr fontId="2" type="noConversion"/>
  </si>
  <si>
    <t xml:space="preserve">                                                                                                                 104學年第2學期第2次課程委員會通過 </t>
    <phoneticPr fontId="2" type="noConversion"/>
  </si>
  <si>
    <t xml:space="preserve">  中國科技大學　資訊學院　資訊管理系　台北校區  進修部   四技課程科目表  （105學年度入學適用）</t>
    <phoneticPr fontId="2" type="noConversion"/>
  </si>
  <si>
    <t>院長審核</t>
  </si>
  <si>
    <r>
      <t>（1）畢業學分至少128學分。 
（2）本課程科目表105年O月OO日經課程委員會議研議，105年O月OO日教務會議通過。
（3）</t>
    </r>
    <r>
      <rPr>
        <sz val="11"/>
        <color indexed="30"/>
        <rFont val="新細明體"/>
        <family val="1"/>
        <charset val="136"/>
      </rPr>
      <t>「體適能與保健」、「全民國防教育-國防科技」及「全民國防教育-防衛動員」為本校共同必修課程，惟不納入畢業應修學分計算。</t>
    </r>
    <r>
      <rPr>
        <sz val="11"/>
        <rFont val="新細明體"/>
        <family val="1"/>
        <charset val="136"/>
      </rPr>
      <t xml:space="preserve">
（4）「依學則規定，進修部學生每學期所修學分數（不含全民國防教育、體適能與保健）最低不得少於9學分。」
   註：本系畢業學分中，專業選修44學分中，可跨本院內所開設之專業課程8學分及跨院開設之專業課程6學分(不包含通識或共同科目)，且課程性質應以符合本系培育目標為原則，需經系主任審核同意。</t>
    </r>
    <phoneticPr fontId="2" type="noConversion"/>
  </si>
  <si>
    <t>總學分數</t>
  </si>
  <si>
    <t>院通識核心</t>
  </si>
  <si>
    <t>院訂課程</t>
  </si>
  <si>
    <t>系專業選修</t>
  </si>
  <si>
    <t>系專業必修</t>
  </si>
  <si>
    <t>系訂課程</t>
  </si>
  <si>
    <t>共同選修</t>
  </si>
  <si>
    <t>通識博雅</t>
  </si>
  <si>
    <t>校通識選修</t>
  </si>
  <si>
    <t>校通識核心</t>
  </si>
  <si>
    <t>校訂課程</t>
  </si>
  <si>
    <t>修學分畢業應</t>
  </si>
  <si>
    <t>學分
開課
預定</t>
  </si>
  <si>
    <t>旅遊契約與糾紛處理</t>
  </si>
  <si>
    <t>TTCD242205</t>
  </si>
  <si>
    <t>城市行銷</t>
    <phoneticPr fontId="2" type="noConversion"/>
  </si>
  <si>
    <t>TCIM232201</t>
  </si>
  <si>
    <t>世界飲食文化</t>
    <phoneticPr fontId="2" type="noConversion"/>
  </si>
  <si>
    <t>TWFC24291</t>
  </si>
  <si>
    <t>健康產業經營與管理</t>
  </si>
  <si>
    <t>THIM242176</t>
    <phoneticPr fontId="3" type="noConversion"/>
  </si>
  <si>
    <t>生命期營養</t>
  </si>
  <si>
    <t>TLSP232120</t>
    <phoneticPr fontId="3" type="noConversion"/>
  </si>
  <si>
    <t>飲料調製實務</t>
  </si>
  <si>
    <t>WBEM222119</t>
  </si>
  <si>
    <t>觀光日文</t>
  </si>
  <si>
    <t>TJPN24201</t>
  </si>
  <si>
    <t>客務管理</t>
  </si>
  <si>
    <t>TCSM24284</t>
  </si>
  <si>
    <t>探索教育</t>
  </si>
  <si>
    <t>TAED232141</t>
  </si>
  <si>
    <t>餐飲實務</t>
  </si>
  <si>
    <t>TPFB222182</t>
  </si>
  <si>
    <t>房務管理</t>
  </si>
  <si>
    <t>TCFM24235</t>
  </si>
  <si>
    <t>臺灣觀光旅遊資源</t>
    <phoneticPr fontId="2" type="noConversion"/>
  </si>
  <si>
    <t>TTTR242217</t>
  </si>
  <si>
    <t>旅行業作業系統實務</t>
    <phoneticPr fontId="3" type="noConversion"/>
  </si>
  <si>
    <t>TTIO232136</t>
    <phoneticPr fontId="3" type="noConversion"/>
  </si>
  <si>
    <t>菜單設計</t>
  </si>
  <si>
    <t>TMDE222143</t>
  </si>
  <si>
    <t>保健食品特論</t>
  </si>
  <si>
    <t>TNHI222173</t>
  </si>
  <si>
    <t>社區健康促進與運動推廣</t>
  </si>
  <si>
    <t>TCHS24236</t>
  </si>
  <si>
    <t>領隊技巧與實務</t>
  </si>
  <si>
    <t>TTOU24202</t>
  </si>
  <si>
    <t>海峽兩岸旅遊實務</t>
    <phoneticPr fontId="2" type="noConversion"/>
  </si>
  <si>
    <t>TCST232206</t>
  </si>
  <si>
    <t>世界觀光旅遊資源</t>
    <phoneticPr fontId="2" type="noConversion"/>
  </si>
  <si>
    <t>TWTR232195</t>
  </si>
  <si>
    <t>國際禮儀與文化</t>
  </si>
  <si>
    <t>TTOU22204</t>
  </si>
  <si>
    <t>導遊實務</t>
  </si>
  <si>
    <t>TGPR212219</t>
  </si>
  <si>
    <t>膳食與養生</t>
  </si>
  <si>
    <t>TDAH242121</t>
    <phoneticPr fontId="3" type="noConversion"/>
  </si>
  <si>
    <t>國家公園管理</t>
  </si>
  <si>
    <t>TNPM24270</t>
  </si>
  <si>
    <t>宴會管理</t>
  </si>
  <si>
    <t>TBMA222134</t>
  </si>
  <si>
    <t>航空客運與票務</t>
    <phoneticPr fontId="3" type="noConversion"/>
  </si>
  <si>
    <t>TAAT23233</t>
    <phoneticPr fontId="3" type="noConversion"/>
  </si>
  <si>
    <t>休閒心理與行為</t>
    <phoneticPr fontId="3" type="noConversion"/>
  </si>
  <si>
    <t>TLEI22224</t>
    <phoneticPr fontId="3" type="noConversion"/>
  </si>
  <si>
    <t>觀光旅展規劃與執行</t>
  </si>
  <si>
    <t>TTTE222158</t>
  </si>
  <si>
    <t>導覽解說實務</t>
    <phoneticPr fontId="3" type="noConversion"/>
  </si>
  <si>
    <r>
      <t>T</t>
    </r>
    <r>
      <rPr>
        <sz val="12"/>
        <color theme="1"/>
        <rFont val="新細明體"/>
        <family val="2"/>
        <charset val="136"/>
        <scheme val="minor"/>
      </rPr>
      <t>GTP212240</t>
    </r>
    <phoneticPr fontId="2" type="noConversion"/>
  </si>
  <si>
    <t>商業遊憩管理實務</t>
  </si>
  <si>
    <t>TCRM242140</t>
  </si>
  <si>
    <t>俱樂部經營管理</t>
  </si>
  <si>
    <t>TCMA242133</t>
  </si>
  <si>
    <t>休閒活動與保健</t>
  </si>
  <si>
    <t>TLEI23247</t>
    <phoneticPr fontId="3" type="noConversion"/>
  </si>
  <si>
    <t>全球節慶活動旅遊</t>
    <phoneticPr fontId="2" type="noConversion"/>
  </si>
  <si>
    <t>TWFA232200</t>
  </si>
  <si>
    <t>餐旅管理系統實務</t>
    <phoneticPr fontId="3" type="noConversion"/>
  </si>
  <si>
    <t>THMS222181</t>
  </si>
  <si>
    <t>觀光英文</t>
  </si>
  <si>
    <t>TCON22201</t>
  </si>
  <si>
    <t>營養學</t>
  </si>
  <si>
    <r>
      <t>L</t>
    </r>
    <r>
      <rPr>
        <sz val="12"/>
        <color theme="1"/>
        <rFont val="新細明體"/>
        <family val="2"/>
        <charset val="136"/>
        <scheme val="minor"/>
      </rPr>
      <t>MTI21201</t>
    </r>
    <phoneticPr fontId="2" type="noConversion"/>
  </si>
  <si>
    <t>領隊實務</t>
  </si>
  <si>
    <t>TTGP212218</t>
  </si>
  <si>
    <t>溫泉資源管理</t>
  </si>
  <si>
    <t>TIAP24244</t>
  </si>
  <si>
    <t>中華飲食文化</t>
  </si>
  <si>
    <t>TCDC242194</t>
  </si>
  <si>
    <t>休閒農業經營管理</t>
  </si>
  <si>
    <t>TLEI23250</t>
    <phoneticPr fontId="3" type="noConversion"/>
  </si>
  <si>
    <t>飲食與體重控制</t>
  </si>
  <si>
    <t>TFAW23201</t>
  </si>
  <si>
    <t>活動企劃書撰寫實務</t>
  </si>
  <si>
    <t>THEP22239</t>
  </si>
  <si>
    <t>健康管理</t>
  </si>
  <si>
    <t>THEM22219</t>
  </si>
  <si>
    <t>旅館管理</t>
  </si>
  <si>
    <t>THOM212110</t>
  </si>
  <si>
    <t>休閒體適能</t>
  </si>
  <si>
    <t>TLFI21297</t>
    <phoneticPr fontId="3" type="noConversion"/>
  </si>
  <si>
    <t>觀光與休閒新知選讀</t>
  </si>
  <si>
    <t>TTLN242162</t>
    <phoneticPr fontId="3" type="noConversion"/>
  </si>
  <si>
    <t>會展產業管理</t>
    <phoneticPr fontId="2" type="noConversion"/>
  </si>
  <si>
    <t>TCEM242211</t>
  </si>
  <si>
    <t>休閒風險與危機處理</t>
  </si>
  <si>
    <t>TLRR23263</t>
    <phoneticPr fontId="3" type="noConversion"/>
  </si>
  <si>
    <t>遊樂區經營管理</t>
  </si>
  <si>
    <t>TTPM23288</t>
  </si>
  <si>
    <t>遊憩設施規劃管理</t>
  </si>
  <si>
    <t>TRFM22275</t>
  </si>
  <si>
    <t>生態旅遊</t>
  </si>
  <si>
    <t>TLEI22225</t>
    <phoneticPr fontId="3" type="noConversion"/>
  </si>
  <si>
    <t>休閒與環境保護</t>
  </si>
  <si>
    <t>TLEI21228</t>
    <phoneticPr fontId="3" type="noConversion"/>
  </si>
  <si>
    <t>食品衛生與安全</t>
  </si>
  <si>
    <t>TWFC21291</t>
  </si>
  <si>
    <t>遊程規劃與設計實務</t>
    <phoneticPr fontId="3" type="noConversion"/>
  </si>
  <si>
    <t>TLPL23259</t>
    <phoneticPr fontId="3" type="noConversion"/>
  </si>
  <si>
    <t>餐旅服務品質管理</t>
    <phoneticPr fontId="2" type="noConversion"/>
  </si>
  <si>
    <t>TSQM23201</t>
  </si>
  <si>
    <t>應用統計</t>
  </si>
  <si>
    <t>TSTA22294</t>
  </si>
  <si>
    <t>觀光與休閒法規</t>
  </si>
  <si>
    <t>TTLL222160</t>
  </si>
  <si>
    <t>消費者行為</t>
  </si>
  <si>
    <t>TCRM23215</t>
  </si>
  <si>
    <t>市場調查與數據分析</t>
    <phoneticPr fontId="3" type="noConversion"/>
  </si>
  <si>
    <r>
      <t>T</t>
    </r>
    <r>
      <rPr>
        <sz val="12"/>
        <color theme="1"/>
        <rFont val="新細明體"/>
        <family val="2"/>
        <charset val="136"/>
        <scheme val="minor"/>
      </rPr>
      <t>MRD233234</t>
    </r>
    <phoneticPr fontId="2" type="noConversion"/>
  </si>
  <si>
    <t>餐旅行銷管理</t>
  </si>
  <si>
    <t>TMKT22201</t>
  </si>
  <si>
    <t>餐旅服務實務</t>
  </si>
  <si>
    <t>THSE222148</t>
  </si>
  <si>
    <t>休閒與遊憩實務管理</t>
    <phoneticPr fontId="3" type="noConversion"/>
  </si>
  <si>
    <r>
      <t>T</t>
    </r>
    <r>
      <rPr>
        <sz val="12"/>
        <color theme="1"/>
        <rFont val="新細明體"/>
        <family val="2"/>
        <charset val="136"/>
        <scheme val="minor"/>
      </rPr>
      <t>LRP212235</t>
    </r>
    <phoneticPr fontId="2" type="noConversion"/>
  </si>
  <si>
    <t>餐旅管理</t>
  </si>
  <si>
    <t>THMA212223</t>
  </si>
  <si>
    <t>觀光與休閒個案分析</t>
  </si>
  <si>
    <t>TTLC243161</t>
    <phoneticPr fontId="3" type="noConversion"/>
  </si>
  <si>
    <t>TCRM24315</t>
  </si>
  <si>
    <t>觀光與休閒事業講座</t>
  </si>
  <si>
    <t>TTLS232159</t>
    <phoneticPr fontId="3" type="noConversion"/>
  </si>
  <si>
    <t>TMGT23201</t>
  </si>
  <si>
    <t>活動規劃與管理</t>
    <phoneticPr fontId="3" type="noConversion"/>
  </si>
  <si>
    <t>TTGE223191</t>
  </si>
  <si>
    <t>採購與成本管理</t>
  </si>
  <si>
    <t>TPCM222142</t>
  </si>
  <si>
    <t>觀光資源實務</t>
    <phoneticPr fontId="3" type="noConversion"/>
  </si>
  <si>
    <r>
      <t>T</t>
    </r>
    <r>
      <rPr>
        <sz val="12"/>
        <color theme="1"/>
        <rFont val="新細明體"/>
        <family val="2"/>
        <charset val="136"/>
        <scheme val="minor"/>
      </rPr>
      <t>TRP212243</t>
    </r>
    <phoneticPr fontId="2" type="noConversion"/>
  </si>
  <si>
    <t>食物與生活</t>
  </si>
  <si>
    <t>TFAL212131</t>
    <phoneticPr fontId="3" type="noConversion"/>
  </si>
  <si>
    <t>資訊概論(二)</t>
    <phoneticPr fontId="3" type="noConversion"/>
  </si>
  <si>
    <t>WCIS21206</t>
  </si>
  <si>
    <t>資訊概論(一)</t>
    <phoneticPr fontId="3" type="noConversion"/>
  </si>
  <si>
    <t>WCIS21205</t>
  </si>
  <si>
    <t>專業外語(二)</t>
  </si>
  <si>
    <t>WLSP23202</t>
  </si>
  <si>
    <t>專業外語(一)</t>
  </si>
  <si>
    <t>WLSP23201</t>
  </si>
  <si>
    <t>管理學(二)</t>
  </si>
  <si>
    <t>WMGM21202</t>
  </si>
  <si>
    <t>管理學(一)</t>
  </si>
  <si>
    <t>WMGM21201</t>
  </si>
  <si>
    <t>核心
通識
院</t>
    <phoneticPr fontId="2" type="noConversion"/>
  </si>
  <si>
    <t>選修
共同</t>
  </si>
  <si>
    <t>自然科學領域(二)</t>
  </si>
  <si>
    <t>社會科學領域</t>
  </si>
  <si>
    <t>自然科學領域(一)</t>
  </si>
  <si>
    <t>博雅
通識</t>
  </si>
  <si>
    <t>＊全民國防教育-防衛動員</t>
  </si>
  <si>
    <t>＊全民國防教育-國防科技</t>
  </si>
  <si>
    <t>藝術與美學</t>
    <phoneticPr fontId="2" type="noConversion"/>
  </si>
  <si>
    <t>學期</t>
  </si>
  <si>
    <r>
      <t>104</t>
    </r>
    <r>
      <rPr>
        <sz val="11"/>
        <color rgb="FFFF0000"/>
        <rFont val="細明體"/>
        <family val="3"/>
        <charset val="136"/>
      </rPr>
      <t>學年第</t>
    </r>
    <r>
      <rPr>
        <sz val="11"/>
        <color rgb="FFFF0000"/>
        <rFont val="Times New Roman"/>
        <family val="1"/>
      </rPr>
      <t>2</t>
    </r>
    <r>
      <rPr>
        <sz val="11"/>
        <color rgb="FFFF0000"/>
        <rFont val="細明體"/>
        <family val="3"/>
        <charset val="136"/>
      </rPr>
      <t>學期第</t>
    </r>
    <r>
      <rPr>
        <sz val="11"/>
        <color rgb="FFFF0000"/>
        <rFont val="Times New Roman"/>
        <family val="1"/>
      </rPr>
      <t>O</t>
    </r>
    <r>
      <rPr>
        <sz val="11"/>
        <color rgb="FFFF0000"/>
        <rFont val="細明體"/>
        <family val="3"/>
        <charset val="136"/>
      </rPr>
      <t>次課程委員會通過</t>
    </r>
    <r>
      <rPr>
        <sz val="11"/>
        <color rgb="FFFF0000"/>
        <rFont val="Times New Roman"/>
        <family val="1"/>
      </rPr>
      <t xml:space="preserve"> 105.O.OO</t>
    </r>
    <phoneticPr fontId="2" type="noConversion"/>
  </si>
  <si>
    <t xml:space="preserve">  中國科技大學　管理學院　觀光與休閒事業管理系　台北校區　進修部　四技課程科目表  （105學年度入學適用）</t>
    <phoneticPr fontId="2" type="noConversion"/>
  </si>
  <si>
    <t xml:space="preserve">   </t>
    <phoneticPr fontId="2" type="noConversion"/>
  </si>
  <si>
    <t>(1)畢業學分至少128學分。 
(2)本課程科目表104年6月01日經課程委員會議研議，104年6月15日教務會議通過。
(3)「體適能與保健」、「全民國防教育-國防科技」與「全民國防教育-防衛動員」為本校共同必修課程，惟不納入畢業應修學分計算。
(4)依學則規定，進修部學生每學期所修學分數（不含全民國防教育、體適能與保健）最低不得少於9學分。
(5)本系專業選修32學分中，可跨系選修至多9學分(不包含通識或共同科目)，且課程性質應以符合本系培育目標為原則(需經系主任審核同意)，其餘必須修習本系所開設之專業課程。</t>
    <phoneticPr fontId="2" type="noConversion"/>
  </si>
  <si>
    <t>2</t>
    <phoneticPr fontId="2" type="noConversion"/>
  </si>
  <si>
    <t>企業筞略管理</t>
    <phoneticPr fontId="2" type="noConversion"/>
  </si>
  <si>
    <t>JMGT24282</t>
    <phoneticPr fontId="2" type="noConversion"/>
  </si>
  <si>
    <t>專案管理</t>
    <phoneticPr fontId="2" type="noConversion"/>
  </si>
  <si>
    <t>JPRO22233</t>
    <phoneticPr fontId="2" type="noConversion"/>
  </si>
  <si>
    <t>創新服務管理</t>
    <phoneticPr fontId="2" type="noConversion"/>
  </si>
  <si>
    <t>JCIM24227</t>
    <phoneticPr fontId="2" type="noConversion"/>
  </si>
  <si>
    <t>國際企業管理</t>
    <phoneticPr fontId="2" type="noConversion"/>
  </si>
  <si>
    <t>JMGT23257</t>
    <phoneticPr fontId="2" type="noConversion"/>
  </si>
  <si>
    <t>商務簡報技巧</t>
    <phoneticPr fontId="2" type="noConversion"/>
  </si>
  <si>
    <t>JMKT23221</t>
    <phoneticPr fontId="2" type="noConversion"/>
  </si>
  <si>
    <t>管理經濟</t>
    <phoneticPr fontId="2" type="noConversion"/>
  </si>
  <si>
    <t>JECO22256</t>
    <phoneticPr fontId="2" type="noConversion"/>
  </si>
  <si>
    <t>管理會計</t>
    <phoneticPr fontId="2" type="noConversion"/>
  </si>
  <si>
    <t>JACC22283</t>
    <phoneticPr fontId="2" type="noConversion"/>
  </si>
  <si>
    <t>全面品質管理</t>
    <phoneticPr fontId="2" type="noConversion"/>
  </si>
  <si>
    <t>JPRO24213</t>
    <phoneticPr fontId="2" type="noConversion"/>
  </si>
  <si>
    <t>管理心理學</t>
    <phoneticPr fontId="2" type="noConversion"/>
  </si>
  <si>
    <t>JMGT24205</t>
    <phoneticPr fontId="2" type="noConversion"/>
  </si>
  <si>
    <t>企業內控</t>
    <phoneticPr fontId="2" type="noConversion"/>
  </si>
  <si>
    <t>JFIN23206</t>
    <phoneticPr fontId="2" type="noConversion"/>
  </si>
  <si>
    <t>創意發想與實踐</t>
    <phoneticPr fontId="2" type="noConversion"/>
  </si>
  <si>
    <t>JCIM23311</t>
    <phoneticPr fontId="2" type="noConversion"/>
  </si>
  <si>
    <t>成本會計</t>
    <phoneticPr fontId="2" type="noConversion"/>
  </si>
  <si>
    <t>JACC22325</t>
    <phoneticPr fontId="2" type="noConversion"/>
  </si>
  <si>
    <t>商務企劃</t>
    <phoneticPr fontId="2" type="noConversion"/>
  </si>
  <si>
    <t>JCTM22216</t>
    <phoneticPr fontId="2" type="noConversion"/>
  </si>
  <si>
    <t>基金管理實務</t>
    <phoneticPr fontId="2" type="noConversion"/>
  </si>
  <si>
    <t>HFIN24260</t>
    <phoneticPr fontId="2" type="noConversion"/>
  </si>
  <si>
    <t>精實服務個案研討</t>
    <phoneticPr fontId="2" type="noConversion"/>
  </si>
  <si>
    <t>JPRO24241</t>
    <phoneticPr fontId="2" type="noConversion"/>
  </si>
  <si>
    <t>銷售個案研討</t>
    <phoneticPr fontId="2" type="noConversion"/>
  </si>
  <si>
    <t>JMKT23235</t>
    <phoneticPr fontId="2" type="noConversion"/>
  </si>
  <si>
    <t>證券市場與投資</t>
    <phoneticPr fontId="2" type="noConversion"/>
  </si>
  <si>
    <t>證券市場與投資</t>
    <phoneticPr fontId="2" type="noConversion"/>
  </si>
  <si>
    <t>FFIN23381</t>
    <phoneticPr fontId="2" type="noConversion"/>
  </si>
  <si>
    <t>商用英文書信</t>
    <phoneticPr fontId="2" type="noConversion"/>
  </si>
  <si>
    <t>JBSL22203</t>
    <phoneticPr fontId="2" type="noConversion"/>
  </si>
  <si>
    <t>顧客關係管理</t>
    <phoneticPr fontId="2" type="noConversion"/>
  </si>
  <si>
    <t>JMKT22231</t>
    <phoneticPr fontId="2" type="noConversion"/>
  </si>
  <si>
    <t>產業分析</t>
    <phoneticPr fontId="2" type="noConversion"/>
  </si>
  <si>
    <t>JMGT24227</t>
    <phoneticPr fontId="2" type="noConversion"/>
  </si>
  <si>
    <t>服務品質管理</t>
    <phoneticPr fontId="2" type="noConversion"/>
  </si>
  <si>
    <t>JPRO24215</t>
    <phoneticPr fontId="2" type="noConversion"/>
  </si>
  <si>
    <t>固定收益證券(二)</t>
    <phoneticPr fontId="2" type="noConversion"/>
  </si>
  <si>
    <t>HFIN24229</t>
    <phoneticPr fontId="2" type="noConversion"/>
  </si>
  <si>
    <t>固定收益證券(一)</t>
    <phoneticPr fontId="2" type="noConversion"/>
  </si>
  <si>
    <t>HFIN24228</t>
    <phoneticPr fontId="2" type="noConversion"/>
  </si>
  <si>
    <t>消費者行為</t>
    <phoneticPr fontId="2" type="noConversion"/>
  </si>
  <si>
    <t>消費者行為</t>
    <phoneticPr fontId="2" type="noConversion"/>
  </si>
  <si>
    <t>JMKT22203</t>
    <phoneticPr fontId="2" type="noConversion"/>
  </si>
  <si>
    <t>商用英文會話</t>
    <phoneticPr fontId="2" type="noConversion"/>
  </si>
  <si>
    <t>JBSL22202</t>
    <phoneticPr fontId="2" type="noConversion"/>
  </si>
  <si>
    <t>電子商務</t>
    <phoneticPr fontId="2" type="noConversion"/>
  </si>
  <si>
    <t>電子商務</t>
    <phoneticPr fontId="2" type="noConversion"/>
  </si>
  <si>
    <t>JCIS24232</t>
    <phoneticPr fontId="2" type="noConversion"/>
  </si>
  <si>
    <t>外匯市場</t>
    <phoneticPr fontId="2" type="noConversion"/>
  </si>
  <si>
    <t>HFIN24217</t>
    <phoneticPr fontId="2" type="noConversion"/>
  </si>
  <si>
    <t>行銷研究</t>
    <phoneticPr fontId="2" type="noConversion"/>
  </si>
  <si>
    <t>JMKT23249</t>
    <phoneticPr fontId="2" type="noConversion"/>
  </si>
  <si>
    <t>金融市場實務</t>
    <phoneticPr fontId="2" type="noConversion"/>
  </si>
  <si>
    <t>JFIN23266</t>
    <phoneticPr fontId="2" type="noConversion"/>
  </si>
  <si>
    <t>時事財經分析</t>
    <phoneticPr fontId="2" type="noConversion"/>
  </si>
  <si>
    <t>HECO22207</t>
    <phoneticPr fontId="2" type="noConversion"/>
  </si>
  <si>
    <t>營運資金與管理</t>
    <phoneticPr fontId="2" type="noConversion"/>
  </si>
  <si>
    <t>HFIN13287</t>
    <phoneticPr fontId="2" type="noConversion"/>
  </si>
  <si>
    <t>財金英文導讀</t>
  </si>
  <si>
    <t>HENG21211</t>
    <phoneticPr fontId="2" type="noConversion"/>
  </si>
  <si>
    <t>組織行為</t>
    <phoneticPr fontId="2" type="noConversion"/>
  </si>
  <si>
    <t>JMGT24272</t>
    <phoneticPr fontId="2" type="noConversion"/>
  </si>
  <si>
    <t>網路行銷</t>
    <phoneticPr fontId="2" type="noConversion"/>
  </si>
  <si>
    <t>JMKT24225</t>
    <phoneticPr fontId="2" type="noConversion"/>
  </si>
  <si>
    <t>個人理財</t>
    <phoneticPr fontId="2" type="noConversion"/>
  </si>
  <si>
    <t>HFIN23206</t>
    <phoneticPr fontId="2" type="noConversion"/>
  </si>
  <si>
    <t>保險市場實務</t>
    <phoneticPr fontId="2" type="noConversion"/>
  </si>
  <si>
    <t>JFIN23265</t>
    <phoneticPr fontId="2" type="noConversion"/>
  </si>
  <si>
    <t>證券交易實務</t>
    <phoneticPr fontId="2" type="noConversion"/>
  </si>
  <si>
    <t>HFIN22204</t>
    <phoneticPr fontId="2" type="noConversion"/>
  </si>
  <si>
    <t>行銷企劃實務</t>
    <phoneticPr fontId="2" type="noConversion"/>
  </si>
  <si>
    <t>JMKT22246</t>
    <phoneticPr fontId="2" type="noConversion"/>
  </si>
  <si>
    <t>商用數學</t>
    <phoneticPr fontId="2" type="noConversion"/>
  </si>
  <si>
    <t>HMAT21215</t>
    <phoneticPr fontId="2" type="noConversion"/>
  </si>
  <si>
    <t>8</t>
    <phoneticPr fontId="2" type="noConversion"/>
  </si>
  <si>
    <t>企業財務軟體應用</t>
    <phoneticPr fontId="2" type="noConversion"/>
  </si>
  <si>
    <t>HINF13203</t>
  </si>
  <si>
    <t>銀行金融法規</t>
    <phoneticPr fontId="2" type="noConversion"/>
  </si>
  <si>
    <t>HLAW23211</t>
    <phoneticPr fontId="2" type="noConversion"/>
  </si>
  <si>
    <t>商事法</t>
    <phoneticPr fontId="2" type="noConversion"/>
  </si>
  <si>
    <t>HLAW11270</t>
  </si>
  <si>
    <t>民法概要</t>
    <phoneticPr fontId="2" type="noConversion"/>
  </si>
  <si>
    <t>HLAW21280</t>
    <phoneticPr fontId="2" type="noConversion"/>
  </si>
  <si>
    <t>證券交易法</t>
    <phoneticPr fontId="2" type="noConversion"/>
  </si>
  <si>
    <t>HLAW23212</t>
  </si>
  <si>
    <t>金融機構管理(二)</t>
    <phoneticPr fontId="2" type="noConversion"/>
  </si>
  <si>
    <t>HFIN24237</t>
    <phoneticPr fontId="2" type="noConversion"/>
  </si>
  <si>
    <t>金融機構管理(一)</t>
    <phoneticPr fontId="2" type="noConversion"/>
  </si>
  <si>
    <t>HFIN24236</t>
  </si>
  <si>
    <t>貨幣銀行學(二)</t>
    <phoneticPr fontId="2" type="noConversion"/>
  </si>
  <si>
    <t>HECO23209</t>
    <phoneticPr fontId="2" type="noConversion"/>
  </si>
  <si>
    <t>貨幣銀行學(一)</t>
    <phoneticPr fontId="2" type="noConversion"/>
  </si>
  <si>
    <t>HECO23208</t>
  </si>
  <si>
    <t>投資學(二)</t>
    <phoneticPr fontId="2" type="noConversion"/>
  </si>
  <si>
    <t>HFIN22223</t>
    <phoneticPr fontId="2" type="noConversion"/>
  </si>
  <si>
    <t>投資學(一)</t>
    <phoneticPr fontId="2" type="noConversion"/>
  </si>
  <si>
    <t>HFIN22222</t>
    <phoneticPr fontId="2" type="noConversion"/>
  </si>
  <si>
    <t>國際財務管理(二)</t>
    <phoneticPr fontId="2" type="noConversion"/>
  </si>
  <si>
    <t>HFIN24231</t>
    <phoneticPr fontId="2" type="noConversion"/>
  </si>
  <si>
    <t>國際財務管理(一)</t>
    <phoneticPr fontId="2" type="noConversion"/>
  </si>
  <si>
    <t>HFIN24230</t>
    <phoneticPr fontId="2" type="noConversion"/>
  </si>
  <si>
    <t>期貨與選擇權(二)</t>
    <phoneticPr fontId="2" type="noConversion"/>
  </si>
  <si>
    <t>HFIN23235</t>
    <phoneticPr fontId="2" type="noConversion"/>
  </si>
  <si>
    <t>期貨與選擇權(一)</t>
    <phoneticPr fontId="2" type="noConversion"/>
  </si>
  <si>
    <t>HFIN23234</t>
    <phoneticPr fontId="2" type="noConversion"/>
  </si>
  <si>
    <t>總體經濟學</t>
    <phoneticPr fontId="2" type="noConversion"/>
  </si>
  <si>
    <t>HECO22206</t>
    <phoneticPr fontId="2" type="noConversion"/>
  </si>
  <si>
    <t>個體經濟學</t>
    <phoneticPr fontId="2" type="noConversion"/>
  </si>
  <si>
    <t>HECO22205</t>
    <phoneticPr fontId="2" type="noConversion"/>
  </si>
  <si>
    <t>財務報表分析</t>
    <phoneticPr fontId="2" type="noConversion"/>
  </si>
  <si>
    <t>HACC24201</t>
    <phoneticPr fontId="2" type="noConversion"/>
  </si>
  <si>
    <t>財金個案研討</t>
    <phoneticPr fontId="2" type="noConversion"/>
  </si>
  <si>
    <t>HFIN24243</t>
    <phoneticPr fontId="2" type="noConversion"/>
  </si>
  <si>
    <t>金融市場(二)</t>
    <phoneticPr fontId="2" type="noConversion"/>
  </si>
  <si>
    <t>HFIN23251</t>
    <phoneticPr fontId="2" type="noConversion"/>
  </si>
  <si>
    <t>金融市場(一)</t>
    <phoneticPr fontId="2" type="noConversion"/>
  </si>
  <si>
    <t>HFIN23250</t>
  </si>
  <si>
    <t>財務管理</t>
    <phoneticPr fontId="2" type="noConversion"/>
  </si>
  <si>
    <t>JFIN22307</t>
    <phoneticPr fontId="2" type="noConversion"/>
  </si>
  <si>
    <t>統計學</t>
    <phoneticPr fontId="2" type="noConversion"/>
  </si>
  <si>
    <t>JATA22311</t>
    <phoneticPr fontId="2" type="noConversion"/>
  </si>
  <si>
    <t>金融概論</t>
    <phoneticPr fontId="2" type="noConversion"/>
  </si>
  <si>
    <t>HFIN21246</t>
    <phoneticPr fontId="2" type="noConversion"/>
  </si>
  <si>
    <t>資訊概論(二)</t>
    <phoneticPr fontId="2" type="noConversion"/>
  </si>
  <si>
    <t>XCIS21206</t>
    <phoneticPr fontId="2" type="noConversion"/>
  </si>
  <si>
    <t>資訊概論(一)</t>
    <phoneticPr fontId="2" type="noConversion"/>
  </si>
  <si>
    <t>XCIS21205</t>
    <phoneticPr fontId="2" type="noConversion"/>
  </si>
  <si>
    <t>初等會計學(二)</t>
    <phoneticPr fontId="2" type="noConversion"/>
  </si>
  <si>
    <t>XACC21302</t>
    <phoneticPr fontId="2" type="noConversion"/>
  </si>
  <si>
    <t>初等會計學(一)</t>
    <phoneticPr fontId="2" type="noConversion"/>
  </si>
  <si>
    <t>XACC21301</t>
  </si>
  <si>
    <t>經濟學(二)</t>
    <phoneticPr fontId="2" type="noConversion"/>
  </si>
  <si>
    <t>XECO21302</t>
    <phoneticPr fontId="2" type="noConversion"/>
  </si>
  <si>
    <t>經濟學(一)</t>
    <phoneticPr fontId="2" type="noConversion"/>
  </si>
  <si>
    <t>XECO21301</t>
    <phoneticPr fontId="2" type="noConversion"/>
  </si>
  <si>
    <t>XECO21301</t>
    <phoneticPr fontId="2" type="noConversion"/>
  </si>
  <si>
    <t>WGET13201</t>
    <phoneticPr fontId="2" type="noConversion"/>
  </si>
  <si>
    <t>自然科學領域(二)</t>
    <phoneticPr fontId="2" type="noConversion"/>
  </si>
  <si>
    <t>社會科學領域</t>
    <phoneticPr fontId="2" type="noConversion"/>
  </si>
  <si>
    <t>自然科學領域(一)</t>
    <phoneticPr fontId="2" type="noConversion"/>
  </si>
  <si>
    <t>*體適能與保健(二)</t>
    <phoneticPr fontId="2" type="noConversion"/>
  </si>
  <si>
    <t>ZPHY21232</t>
    <phoneticPr fontId="2" type="noConversion"/>
  </si>
  <si>
    <t>ZPHY21232</t>
    <phoneticPr fontId="2" type="noConversion"/>
  </si>
  <si>
    <t>ZPHY21231</t>
    <phoneticPr fontId="2" type="noConversion"/>
  </si>
  <si>
    <t>ZPHY21231</t>
    <phoneticPr fontId="2" type="noConversion"/>
  </si>
  <si>
    <t>＊全民國防教育-防衛動員</t>
    <phoneticPr fontId="2" type="noConversion"/>
  </si>
  <si>
    <t>＊全民國防教育-防衛動員</t>
    <phoneticPr fontId="2" type="noConversion"/>
  </si>
  <si>
    <t>＊全民國防教育-國防科技</t>
    <phoneticPr fontId="2" type="noConversion"/>
  </si>
  <si>
    <t>＊全民國防教育-國防科技</t>
    <phoneticPr fontId="2" type="noConversion"/>
  </si>
  <si>
    <t>科技與永續環境</t>
    <phoneticPr fontId="2" type="noConversion"/>
  </si>
  <si>
    <t>ZGCE22201</t>
    <phoneticPr fontId="2" type="noConversion"/>
  </si>
  <si>
    <t>ZENG21212</t>
    <phoneticPr fontId="2" type="noConversion"/>
  </si>
  <si>
    <t>大學外文(英文)(一)</t>
    <phoneticPr fontId="2" type="noConversion"/>
  </si>
  <si>
    <t>藝術與美學</t>
    <phoneticPr fontId="2" type="noConversion"/>
  </si>
  <si>
    <t>中文寫作與思維</t>
    <phoneticPr fontId="2" type="noConversion"/>
  </si>
  <si>
    <t>108學年</t>
    <phoneticPr fontId="2" type="noConversion"/>
  </si>
  <si>
    <t>107學年</t>
    <phoneticPr fontId="2" type="noConversion"/>
  </si>
  <si>
    <t>106學年</t>
    <phoneticPr fontId="2" type="noConversion"/>
  </si>
  <si>
    <t>105學年</t>
    <phoneticPr fontId="2" type="noConversion"/>
  </si>
  <si>
    <t xml:space="preserve">                                                                                                                   104學年第1學期第1次課程委員會議通過104.09.09</t>
    <phoneticPr fontId="2" type="noConversion"/>
  </si>
  <si>
    <t xml:space="preserve">  中國科技大學　商學院　財務金融系　台北校區　進修部　四技課程科目表  （一0五學年度入學適用）</t>
    <phoneticPr fontId="2" type="noConversion"/>
  </si>
  <si>
    <t>院長審核</t>
    <phoneticPr fontId="2" type="noConversion"/>
  </si>
  <si>
    <r>
      <rPr>
        <sz val="11"/>
        <color rgb="FF0033CC"/>
        <rFont val="新細明體"/>
        <family val="1"/>
        <charset val="136"/>
      </rPr>
      <t>（1）畢業學分至少128學分。 
（2）本課程科目表105年月日經課程委員會議研議，105年月日教務會議通過。
（3）「體適能與保健」、「全民國防教育」為本校校通識核心課程，惟不納入畢業應修學分計算。</t>
    </r>
    <r>
      <rPr>
        <sz val="11"/>
        <rFont val="新細明體"/>
        <family val="1"/>
        <charset val="136"/>
      </rPr>
      <t xml:space="preserve">
（4）本系畢業學分中之專業選修32學分中，可跨系選修至多12學分，(不包含通識或共同科目)，課程性質應以符合本系培育目標為原則，並需經系主任審核同意，其餘必須修習本系所開設之專業課程。
（5）「依學則規定，進修部學生每學期所修學分數（不含軍訓、體適能與保健）最低不得少於9學分。」</t>
    </r>
    <phoneticPr fontId="2" type="noConversion"/>
  </si>
  <si>
    <t>院訂課程</t>
    <phoneticPr fontId="2" type="noConversion"/>
  </si>
  <si>
    <t>匯兌實務</t>
    <phoneticPr fontId="2" type="noConversion"/>
  </si>
  <si>
    <t>FFIN24219</t>
    <phoneticPr fontId="2" type="noConversion"/>
  </si>
  <si>
    <t>商業多媒體設計</t>
    <phoneticPr fontId="2" type="noConversion"/>
  </si>
  <si>
    <t>FCIS23277</t>
    <phoneticPr fontId="2" type="noConversion"/>
  </si>
  <si>
    <t>航空貨運承攬（二）</t>
    <phoneticPr fontId="2" type="noConversion"/>
  </si>
  <si>
    <t>FITP24214</t>
    <phoneticPr fontId="2" type="noConversion"/>
  </si>
  <si>
    <t>商務企劃</t>
    <phoneticPr fontId="2" type="noConversion"/>
  </si>
  <si>
    <t>FMGT24222</t>
    <phoneticPr fontId="2" type="noConversion"/>
  </si>
  <si>
    <t>國際行銷專題研討</t>
    <phoneticPr fontId="2" type="noConversion"/>
  </si>
  <si>
    <t>FMKT23236</t>
    <phoneticPr fontId="2" type="noConversion"/>
  </si>
  <si>
    <t>綠色貿易</t>
    <phoneticPr fontId="2" type="noConversion"/>
  </si>
  <si>
    <t>FITP23247</t>
    <phoneticPr fontId="2" type="noConversion"/>
  </si>
  <si>
    <t>職場英語（二）</t>
    <phoneticPr fontId="2" type="noConversion"/>
  </si>
  <si>
    <t>FENG22265</t>
    <phoneticPr fontId="2" type="noConversion"/>
  </si>
  <si>
    <t>網路行銷（二）</t>
    <phoneticPr fontId="2" type="noConversion"/>
  </si>
  <si>
    <t>FCIS24245</t>
    <phoneticPr fontId="2" type="noConversion"/>
  </si>
  <si>
    <t>國貿專題研討</t>
    <phoneticPr fontId="2" type="noConversion"/>
  </si>
  <si>
    <t>FITP24278</t>
    <phoneticPr fontId="2" type="noConversion"/>
  </si>
  <si>
    <t>國際經貿組織導論</t>
    <phoneticPr fontId="2" type="noConversion"/>
  </si>
  <si>
    <t>FITP23226</t>
    <phoneticPr fontId="2" type="noConversion"/>
  </si>
  <si>
    <t>全球產業分析</t>
    <phoneticPr fontId="2" type="noConversion"/>
  </si>
  <si>
    <t>FECO23265</t>
    <phoneticPr fontId="2" type="noConversion"/>
  </si>
  <si>
    <t>金融市場</t>
    <phoneticPr fontId="2" type="noConversion"/>
  </si>
  <si>
    <t>HFIN22249</t>
    <phoneticPr fontId="2" type="noConversion"/>
  </si>
  <si>
    <t>職場英語（一）</t>
    <phoneticPr fontId="2" type="noConversion"/>
  </si>
  <si>
    <t>FENG22264</t>
    <phoneticPr fontId="2" type="noConversion"/>
  </si>
  <si>
    <t>國際商務談判</t>
    <phoneticPr fontId="2" type="noConversion"/>
  </si>
  <si>
    <t>FMGT24217</t>
    <phoneticPr fontId="2" type="noConversion"/>
  </si>
  <si>
    <t>網路行銷（一）</t>
    <phoneticPr fontId="2" type="noConversion"/>
  </si>
  <si>
    <t>FCIS24244</t>
    <phoneticPr fontId="2" type="noConversion"/>
  </si>
  <si>
    <t>期貨與選擇權</t>
    <phoneticPr fontId="2" type="noConversion"/>
  </si>
  <si>
    <t>FFIN23224</t>
    <phoneticPr fontId="2" type="noConversion"/>
  </si>
  <si>
    <t>FFIN23281</t>
    <phoneticPr fontId="2" type="noConversion"/>
  </si>
  <si>
    <t>兩岸經貿實務</t>
    <phoneticPr fontId="2" type="noConversion"/>
  </si>
  <si>
    <t>FITP22237</t>
    <phoneticPr fontId="2" type="noConversion"/>
  </si>
  <si>
    <t>FMKT22203</t>
    <phoneticPr fontId="2" type="noConversion"/>
  </si>
  <si>
    <t>行銷個案研究</t>
    <phoneticPr fontId="2" type="noConversion"/>
  </si>
  <si>
    <t>FMKT24230</t>
    <phoneticPr fontId="2" type="noConversion"/>
  </si>
  <si>
    <t>航空貨運承攬（一）</t>
    <phoneticPr fontId="2" type="noConversion"/>
  </si>
  <si>
    <t>FITP24213</t>
    <phoneticPr fontId="2" type="noConversion"/>
  </si>
  <si>
    <t>國際商務英語實況會話（二）</t>
    <phoneticPr fontId="2" type="noConversion"/>
  </si>
  <si>
    <t>FCOM23242</t>
    <phoneticPr fontId="2" type="noConversion"/>
  </si>
  <si>
    <t>國際商務英語實況會話（一）</t>
    <phoneticPr fontId="2" type="noConversion"/>
  </si>
  <si>
    <t>FCOM23241</t>
    <phoneticPr fontId="2" type="noConversion"/>
  </si>
  <si>
    <t>網際網路規劃</t>
    <phoneticPr fontId="2" type="noConversion"/>
  </si>
  <si>
    <t>FCIS22282</t>
    <phoneticPr fontId="2" type="noConversion"/>
  </si>
  <si>
    <t>商業套裝軟體</t>
    <phoneticPr fontId="2" type="noConversion"/>
  </si>
  <si>
    <t>FCIS22271</t>
    <phoneticPr fontId="2" type="noConversion"/>
  </si>
  <si>
    <t>商展實作</t>
    <phoneticPr fontId="2" type="noConversion"/>
  </si>
  <si>
    <t>FMKT22233</t>
    <phoneticPr fontId="2" type="noConversion"/>
  </si>
  <si>
    <t>商展企劃</t>
    <phoneticPr fontId="2" type="noConversion"/>
  </si>
  <si>
    <t>FMKT22232</t>
    <phoneticPr fontId="2" type="noConversion"/>
  </si>
  <si>
    <t>國際財務管理</t>
    <phoneticPr fontId="2" type="noConversion"/>
  </si>
  <si>
    <t>FFIN23208</t>
    <phoneticPr fontId="2" type="noConversion"/>
  </si>
  <si>
    <t>FCIS23232</t>
    <phoneticPr fontId="2" type="noConversion"/>
  </si>
  <si>
    <t>英語會話（二）</t>
    <phoneticPr fontId="2" type="noConversion"/>
  </si>
  <si>
    <t>FCON22212</t>
    <phoneticPr fontId="2" type="noConversion"/>
  </si>
  <si>
    <t>英語會話（一）</t>
    <phoneticPr fontId="2" type="noConversion"/>
  </si>
  <si>
    <t>FCON22211</t>
    <phoneticPr fontId="2" type="noConversion"/>
  </si>
  <si>
    <t>貿易資訊系統（二）</t>
    <phoneticPr fontId="2" type="noConversion"/>
  </si>
  <si>
    <t>FITP23206</t>
    <phoneticPr fontId="2" type="noConversion"/>
  </si>
  <si>
    <t>貿易資訊系統（一）</t>
    <phoneticPr fontId="2" type="noConversion"/>
  </si>
  <si>
    <t>FITP23205</t>
  </si>
  <si>
    <t>國際行銷管理</t>
    <phoneticPr fontId="2" type="noConversion"/>
  </si>
  <si>
    <t>FMKT22213</t>
    <phoneticPr fontId="2" type="noConversion"/>
  </si>
  <si>
    <t>國際企業管理</t>
    <phoneticPr fontId="2" type="noConversion"/>
  </si>
  <si>
    <t>FMGT22257</t>
  </si>
  <si>
    <t>國際商業糾紛案例研究</t>
    <phoneticPr fontId="2" type="noConversion"/>
  </si>
  <si>
    <t>FITP24222</t>
    <phoneticPr fontId="2" type="noConversion"/>
  </si>
  <si>
    <t>國貿付款與融資</t>
    <phoneticPr fontId="2" type="noConversion"/>
  </si>
  <si>
    <t>FITP24226</t>
    <phoneticPr fontId="2" type="noConversion"/>
  </si>
  <si>
    <t>物流管理</t>
    <phoneticPr fontId="2" type="noConversion"/>
  </si>
  <si>
    <t>FMKT23208</t>
    <phoneticPr fontId="2" type="noConversion"/>
  </si>
  <si>
    <t>財務管理</t>
  </si>
  <si>
    <t>FFIN23207</t>
    <phoneticPr fontId="2" type="noConversion"/>
  </si>
  <si>
    <t>國際金融與匯兌</t>
    <phoneticPr fontId="2" type="noConversion"/>
  </si>
  <si>
    <t>FECO22231</t>
    <phoneticPr fontId="2" type="noConversion"/>
  </si>
  <si>
    <t>國際貿易導論</t>
    <phoneticPr fontId="2" type="noConversion"/>
  </si>
  <si>
    <t>FITP22294</t>
    <phoneticPr fontId="2" type="noConversion"/>
  </si>
  <si>
    <t>商務禮儀與規範</t>
    <phoneticPr fontId="2" type="noConversion"/>
  </si>
  <si>
    <t>FMGT21225</t>
    <phoneticPr fontId="2" type="noConversion"/>
  </si>
  <si>
    <t>商用英文習作</t>
    <phoneticPr fontId="2" type="noConversion"/>
  </si>
  <si>
    <t>FENG24247</t>
    <phoneticPr fontId="2" type="noConversion"/>
  </si>
  <si>
    <t>商用英文</t>
    <phoneticPr fontId="2" type="noConversion"/>
  </si>
  <si>
    <t>FENG24271</t>
  </si>
  <si>
    <t>新興市場環境分析</t>
    <phoneticPr fontId="2" type="noConversion"/>
  </si>
  <si>
    <t>FECO23263</t>
    <phoneticPr fontId="2" type="noConversion"/>
  </si>
  <si>
    <t>國際商務法規</t>
    <phoneticPr fontId="2" type="noConversion"/>
  </si>
  <si>
    <t>FITP23229</t>
  </si>
  <si>
    <t>國際貿易實務（二）</t>
    <phoneticPr fontId="2" type="noConversion"/>
  </si>
  <si>
    <t>FITP22202</t>
    <phoneticPr fontId="2" type="noConversion"/>
  </si>
  <si>
    <t>國際貿易實務（一）</t>
    <phoneticPr fontId="2" type="noConversion"/>
  </si>
  <si>
    <t>FITP22201</t>
    <phoneticPr fontId="2" type="noConversion"/>
  </si>
  <si>
    <t>行銷學</t>
    <phoneticPr fontId="2" type="noConversion"/>
  </si>
  <si>
    <t>FMKT21214</t>
    <phoneticPr fontId="2" type="noConversion"/>
  </si>
  <si>
    <t>管理學</t>
    <phoneticPr fontId="2" type="noConversion"/>
  </si>
  <si>
    <t>FMGT21201</t>
  </si>
  <si>
    <t>資訊概論(二)</t>
    <phoneticPr fontId="2" type="noConversion"/>
  </si>
  <si>
    <t>XCIS21206</t>
    <phoneticPr fontId="2" type="noConversion"/>
  </si>
  <si>
    <t>資訊概論(一)</t>
    <phoneticPr fontId="2" type="noConversion"/>
  </si>
  <si>
    <t>XCIS21205</t>
    <phoneticPr fontId="2" type="noConversion"/>
  </si>
  <si>
    <t>經濟學(二)</t>
    <phoneticPr fontId="2" type="noConversion"/>
  </si>
  <si>
    <t>XECO21302</t>
    <phoneticPr fontId="2" type="noConversion"/>
  </si>
  <si>
    <t>經濟學(一)</t>
    <phoneticPr fontId="2" type="noConversion"/>
  </si>
  <si>
    <t>初等會計學(二)</t>
    <phoneticPr fontId="2" type="noConversion"/>
  </si>
  <si>
    <t>XACC21302</t>
    <phoneticPr fontId="2" type="noConversion"/>
  </si>
  <si>
    <t>初等會計學(一)</t>
    <phoneticPr fontId="2" type="noConversion"/>
  </si>
  <si>
    <t>XACC21301</t>
    <phoneticPr fontId="2" type="noConversion"/>
  </si>
  <si>
    <t>商業專業倫理</t>
    <phoneticPr fontId="2" type="noConversion"/>
  </si>
  <si>
    <t>XGSO23249</t>
    <phoneticPr fontId="2" type="noConversion"/>
  </si>
  <si>
    <t>XGSO21250</t>
    <phoneticPr fontId="2" type="noConversion"/>
  </si>
  <si>
    <t>自然科學領域(二)</t>
    <phoneticPr fontId="2" type="noConversion"/>
  </si>
  <si>
    <t>人文藝術領域</t>
    <phoneticPr fontId="2" type="noConversion"/>
  </si>
  <si>
    <t>自然科學領域(一)</t>
    <phoneticPr fontId="2" type="noConversion"/>
  </si>
  <si>
    <t>ZMAT22217</t>
    <phoneticPr fontId="3" type="noConversion"/>
  </si>
  <si>
    <t>ZTEC22201</t>
    <phoneticPr fontId="3" type="noConversion"/>
  </si>
  <si>
    <t>第四學年(108學年度)</t>
    <phoneticPr fontId="2" type="noConversion"/>
  </si>
  <si>
    <t>第三學年(107學年度)</t>
    <phoneticPr fontId="2" type="noConversion"/>
  </si>
  <si>
    <t xml:space="preserve">                                                                                                                 104學年第2學期第次課程委員會議通過 </t>
    <phoneticPr fontId="2" type="noConversion"/>
  </si>
  <si>
    <r>
      <t xml:space="preserve">  中國科技大學　商學院　國際商務系　</t>
    </r>
    <r>
      <rPr>
        <sz val="20"/>
        <color indexed="8"/>
        <rFont val="新細明體"/>
        <family val="1"/>
        <charset val="136"/>
      </rPr>
      <t>台北校區</t>
    </r>
    <r>
      <rPr>
        <sz val="20"/>
        <rFont val="新細明體"/>
        <family val="1"/>
        <charset val="136"/>
      </rPr>
      <t>　進修部　四技課程科目表  （105學年度入學適用）</t>
    </r>
    <phoneticPr fontId="2" type="noConversion"/>
  </si>
  <si>
    <r>
      <rPr>
        <sz val="11"/>
        <color rgb="FF0033CC"/>
        <rFont val="新細明體"/>
        <family val="1"/>
        <charset val="136"/>
      </rPr>
      <t>（1）畢業學分至少128學分。 
（2）本課程科目表105年月日經課程委員會議研議，105年月日教務會議通過。
（3）「體適能與保健」、「全民國防教育」為本校校通識核心課程，惟不納入畢業應修學分計算。</t>
    </r>
    <r>
      <rPr>
        <sz val="11"/>
        <color indexed="10"/>
        <rFont val="新細明體"/>
        <family val="1"/>
        <charset val="136"/>
      </rPr>
      <t xml:space="preserve">
（4）本系畢業學分中之專業選修32學分中，可跨系選修至多12學分，(不包含通識或共同科目)，課程性質應以符合本系培育目標為原則，並需經系主任審核同意，其餘必須修習本系所開設之專業課程。
（5）「依學則規定，進修部學生每學期所修學分數（不含軍訓）最低不得少於9學分。」</t>
    </r>
    <phoneticPr fontId="2" type="noConversion"/>
  </si>
  <si>
    <t>商業多媒體設計</t>
    <phoneticPr fontId="2" type="noConversion"/>
  </si>
  <si>
    <t>FCIS23277</t>
    <phoneticPr fontId="2" type="noConversion"/>
  </si>
  <si>
    <t>綠色貿易</t>
    <phoneticPr fontId="2" type="noConversion"/>
  </si>
  <si>
    <t>FITP23247</t>
    <phoneticPr fontId="2" type="noConversion"/>
  </si>
  <si>
    <t>全球產業分析</t>
    <phoneticPr fontId="2" type="noConversion"/>
  </si>
  <si>
    <t>FCEO24265</t>
    <phoneticPr fontId="2" type="noConversion"/>
  </si>
  <si>
    <t>商務企劃</t>
    <phoneticPr fontId="2" type="noConversion"/>
  </si>
  <si>
    <t>FMGT24222</t>
    <phoneticPr fontId="2" type="noConversion"/>
  </si>
  <si>
    <t>FMKT23203</t>
    <phoneticPr fontId="2" type="noConversion"/>
  </si>
  <si>
    <t>領隊實務</t>
    <phoneticPr fontId="2" type="noConversion"/>
  </si>
  <si>
    <t>FTOU23263</t>
    <phoneticPr fontId="2" type="noConversion"/>
  </si>
  <si>
    <t>觀光日語（二）</t>
    <phoneticPr fontId="2" type="noConversion"/>
  </si>
  <si>
    <t>FJPN24276</t>
    <phoneticPr fontId="2" type="noConversion"/>
  </si>
  <si>
    <t>觀光日語（一）</t>
    <phoneticPr fontId="2" type="noConversion"/>
  </si>
  <si>
    <t>FJPN24275</t>
    <phoneticPr fontId="2" type="noConversion"/>
  </si>
  <si>
    <t>FCIS23243</t>
    <phoneticPr fontId="2" type="noConversion"/>
  </si>
  <si>
    <t>觀光行政與法規</t>
    <phoneticPr fontId="2" type="noConversion"/>
  </si>
  <si>
    <t>FTOU23253</t>
    <phoneticPr fontId="2" type="noConversion"/>
  </si>
  <si>
    <t>觀光英語（二）</t>
    <phoneticPr fontId="2" type="noConversion"/>
  </si>
  <si>
    <t>FENG24262</t>
    <phoneticPr fontId="2" type="noConversion"/>
  </si>
  <si>
    <t>觀光英語（一）</t>
    <phoneticPr fontId="2" type="noConversion"/>
  </si>
  <si>
    <t>FENG24261</t>
    <phoneticPr fontId="2" type="noConversion"/>
  </si>
  <si>
    <t>FFIN23281</t>
    <phoneticPr fontId="2" type="noConversion"/>
  </si>
  <si>
    <t>兩岸經貿實務</t>
    <phoneticPr fontId="2" type="noConversion"/>
  </si>
  <si>
    <t>FITP23237</t>
    <phoneticPr fontId="2" type="noConversion"/>
  </si>
  <si>
    <t>日本經貿環境分析</t>
    <phoneticPr fontId="2" type="noConversion"/>
  </si>
  <si>
    <t>FECO22256</t>
    <phoneticPr fontId="2" type="noConversion"/>
  </si>
  <si>
    <t>商業套裝軟體</t>
    <phoneticPr fontId="2" type="noConversion"/>
  </si>
  <si>
    <t>FCIS22271</t>
    <phoneticPr fontId="2" type="noConversion"/>
  </si>
  <si>
    <t>行銷個案研究</t>
    <phoneticPr fontId="2" type="noConversion"/>
  </si>
  <si>
    <t>FMKT24230</t>
    <phoneticPr fontId="2" type="noConversion"/>
  </si>
  <si>
    <t>國貿專題研討</t>
    <phoneticPr fontId="2" type="noConversion"/>
  </si>
  <si>
    <t>FITP24229</t>
    <phoneticPr fontId="2" type="noConversion"/>
  </si>
  <si>
    <t>商用日語會話（二）</t>
    <phoneticPr fontId="2" type="noConversion"/>
  </si>
  <si>
    <t>FJPN23237</t>
    <phoneticPr fontId="2" type="noConversion"/>
  </si>
  <si>
    <t>商用日語會話（一）</t>
    <phoneticPr fontId="2" type="noConversion"/>
  </si>
  <si>
    <t>FJPN23236</t>
    <phoneticPr fontId="2" type="noConversion"/>
  </si>
  <si>
    <t>導遊實務</t>
    <phoneticPr fontId="2" type="noConversion"/>
  </si>
  <si>
    <t>FTOM22261</t>
    <phoneticPr fontId="2" type="noConversion"/>
  </si>
  <si>
    <t>日語語法（一）</t>
    <phoneticPr fontId="2" type="noConversion"/>
  </si>
  <si>
    <t>FJPN22231</t>
    <phoneticPr fontId="2" type="noConversion"/>
  </si>
  <si>
    <t>航空貨運承攬（二）</t>
    <phoneticPr fontId="2" type="noConversion"/>
  </si>
  <si>
    <t>FITP24214</t>
    <phoneticPr fontId="2" type="noConversion"/>
  </si>
  <si>
    <t>航空貨運承攬（一）</t>
    <phoneticPr fontId="2" type="noConversion"/>
  </si>
  <si>
    <t>FITP24213</t>
    <phoneticPr fontId="2" type="noConversion"/>
  </si>
  <si>
    <t>國際商務英語實況會話（二）</t>
    <phoneticPr fontId="2" type="noConversion"/>
  </si>
  <si>
    <t>FCOM23242</t>
    <phoneticPr fontId="2" type="noConversion"/>
  </si>
  <si>
    <t>國際商務英語實況會話（一）</t>
    <phoneticPr fontId="2" type="noConversion"/>
  </si>
  <si>
    <t>FCOM23241</t>
    <phoneticPr fontId="2" type="noConversion"/>
  </si>
  <si>
    <t>日語語法（二）</t>
    <phoneticPr fontId="2" type="noConversion"/>
  </si>
  <si>
    <t>FJPN22232</t>
    <phoneticPr fontId="2" type="noConversion"/>
  </si>
  <si>
    <t>觀光資源概要</t>
    <phoneticPr fontId="2" type="noConversion"/>
  </si>
  <si>
    <t>FTOU22251</t>
    <phoneticPr fontId="2" type="noConversion"/>
  </si>
  <si>
    <t>商展企劃</t>
    <phoneticPr fontId="2" type="noConversion"/>
  </si>
  <si>
    <t>FMKT22232</t>
    <phoneticPr fontId="2" type="noConversion"/>
  </si>
  <si>
    <t>商展實作</t>
    <phoneticPr fontId="2" type="noConversion"/>
  </si>
  <si>
    <t>FMKT22233</t>
    <phoneticPr fontId="2" type="noConversion"/>
  </si>
  <si>
    <t>日本商業文化</t>
    <phoneticPr fontId="2" type="noConversion"/>
  </si>
  <si>
    <t>FJPN22241</t>
    <phoneticPr fontId="2" type="noConversion"/>
  </si>
  <si>
    <t>FCIS23232</t>
    <phoneticPr fontId="2" type="noConversion"/>
  </si>
  <si>
    <t>中級日語（二）</t>
    <phoneticPr fontId="2" type="noConversion"/>
  </si>
  <si>
    <t>FJPN22226</t>
    <phoneticPr fontId="2" type="noConversion"/>
  </si>
  <si>
    <t>中級日語（一）</t>
    <phoneticPr fontId="2" type="noConversion"/>
  </si>
  <si>
    <t>FJPN22225</t>
    <phoneticPr fontId="2" type="noConversion"/>
  </si>
  <si>
    <t>貿易資訊系統（二）</t>
    <phoneticPr fontId="2" type="noConversion"/>
  </si>
  <si>
    <t>FITP23206</t>
    <phoneticPr fontId="2" type="noConversion"/>
  </si>
  <si>
    <t>貿易資訊系統（一）</t>
    <phoneticPr fontId="2" type="noConversion"/>
  </si>
  <si>
    <t>國際金融與匯兌</t>
    <phoneticPr fontId="2" type="noConversion"/>
  </si>
  <si>
    <t>FECO22231</t>
    <phoneticPr fontId="2" type="noConversion"/>
  </si>
  <si>
    <t>國際貿易導論</t>
    <phoneticPr fontId="2" type="noConversion"/>
  </si>
  <si>
    <t>FITP22294</t>
  </si>
  <si>
    <t>商用日文導讀（四）</t>
    <phoneticPr fontId="2" type="noConversion"/>
  </si>
  <si>
    <t>FJPN24245</t>
    <phoneticPr fontId="2" type="noConversion"/>
  </si>
  <si>
    <t>商用日文導讀（三）</t>
    <phoneticPr fontId="2" type="noConversion"/>
  </si>
  <si>
    <t>FJPN24244</t>
    <phoneticPr fontId="2" type="noConversion"/>
  </si>
  <si>
    <t>物流管理</t>
    <phoneticPr fontId="2" type="noConversion"/>
  </si>
  <si>
    <t>FMKT23208</t>
    <phoneticPr fontId="2" type="noConversion"/>
  </si>
  <si>
    <t>FFIN23207</t>
    <phoneticPr fontId="2" type="noConversion"/>
  </si>
  <si>
    <t>國際行銷管理</t>
    <phoneticPr fontId="2" type="noConversion"/>
  </si>
  <si>
    <t>FMKT22213</t>
    <phoneticPr fontId="2" type="noConversion"/>
  </si>
  <si>
    <t>國際企業管理</t>
    <phoneticPr fontId="2" type="noConversion"/>
  </si>
  <si>
    <t>商務禮儀與規範</t>
    <phoneticPr fontId="2" type="noConversion"/>
  </si>
  <si>
    <t>FMGT21225</t>
    <phoneticPr fontId="2" type="noConversion"/>
  </si>
  <si>
    <t>國際商業糾紛案例研究</t>
    <phoneticPr fontId="2" type="noConversion"/>
  </si>
  <si>
    <t>FITP24224</t>
    <phoneticPr fontId="2" type="noConversion"/>
  </si>
  <si>
    <t>國貿付款與融資</t>
    <phoneticPr fontId="2" type="noConversion"/>
  </si>
  <si>
    <t>FITP24226</t>
    <phoneticPr fontId="2" type="noConversion"/>
  </si>
  <si>
    <t>商用日文導讀（二）</t>
    <phoneticPr fontId="2" type="noConversion"/>
  </si>
  <si>
    <t>FJPN23243</t>
    <phoneticPr fontId="2" type="noConversion"/>
  </si>
  <si>
    <t>商用日文導讀（一）</t>
    <phoneticPr fontId="2" type="noConversion"/>
  </si>
  <si>
    <t>FJPN23242</t>
    <phoneticPr fontId="2" type="noConversion"/>
  </si>
  <si>
    <t>國際貿易實務（二）</t>
    <phoneticPr fontId="2" type="noConversion"/>
  </si>
  <si>
    <t>FITP22202</t>
    <phoneticPr fontId="2" type="noConversion"/>
  </si>
  <si>
    <t>國際貿易實務（一）</t>
    <phoneticPr fontId="2" type="noConversion"/>
  </si>
  <si>
    <t>FITP22201</t>
    <phoneticPr fontId="2" type="noConversion"/>
  </si>
  <si>
    <t>行銷學</t>
    <phoneticPr fontId="2" type="noConversion"/>
  </si>
  <si>
    <t>FMKT21214</t>
    <phoneticPr fontId="2" type="noConversion"/>
  </si>
  <si>
    <t>管理學</t>
    <phoneticPr fontId="2" type="noConversion"/>
  </si>
  <si>
    <t>XACC21301</t>
    <phoneticPr fontId="2" type="noConversion"/>
  </si>
  <si>
    <t>商業專業倫理</t>
    <phoneticPr fontId="2" type="noConversion"/>
  </si>
  <si>
    <t>XGSO23249</t>
    <phoneticPr fontId="2" type="noConversion"/>
  </si>
  <si>
    <t>XGSO21250</t>
    <phoneticPr fontId="2" type="noConversion"/>
  </si>
  <si>
    <t>ZMAT22217</t>
    <phoneticPr fontId="3" type="noConversion"/>
  </si>
  <si>
    <t>ZTEC22201</t>
    <phoneticPr fontId="3" type="noConversion"/>
  </si>
  <si>
    <t>大學外文(日文)(六)</t>
    <phoneticPr fontId="2" type="noConversion"/>
  </si>
  <si>
    <t>ZJAP21211</t>
  </si>
  <si>
    <t>大學外文(日文)(五)</t>
    <phoneticPr fontId="2" type="noConversion"/>
  </si>
  <si>
    <t>ZJAP21210</t>
  </si>
  <si>
    <t>第四學年(105學年度)</t>
    <phoneticPr fontId="2" type="noConversion"/>
  </si>
  <si>
    <t>第三學年(107學年度)</t>
    <phoneticPr fontId="2" type="noConversion"/>
  </si>
  <si>
    <t xml:space="preserve">                                                                                                                 104學年第2學期第次課程委員會議通過</t>
    <phoneticPr fontId="2" type="noConversion"/>
  </si>
  <si>
    <r>
      <t xml:space="preserve">  中國科技大學　商學院　</t>
    </r>
    <r>
      <rPr>
        <sz val="20"/>
        <color indexed="12"/>
        <rFont val="新細明體"/>
        <family val="1"/>
        <charset val="136"/>
      </rPr>
      <t>國際商務系日文組</t>
    </r>
    <r>
      <rPr>
        <sz val="20"/>
        <rFont val="新細明體"/>
        <family val="1"/>
        <charset val="136"/>
      </rPr>
      <t>　</t>
    </r>
    <r>
      <rPr>
        <sz val="20"/>
        <color indexed="8"/>
        <rFont val="新細明體"/>
        <family val="1"/>
        <charset val="136"/>
      </rPr>
      <t>台北校區</t>
    </r>
    <r>
      <rPr>
        <sz val="20"/>
        <rFont val="新細明體"/>
        <family val="1"/>
        <charset val="136"/>
      </rPr>
      <t>　進修部　四技課程科目表  （105學年度入學適用）</t>
    </r>
    <phoneticPr fontId="2" type="noConversion"/>
  </si>
  <si>
    <r>
      <t>(1)</t>
    </r>
    <r>
      <rPr>
        <sz val="11"/>
        <color indexed="8"/>
        <rFont val="新細明體"/>
        <family val="1"/>
        <charset val="136"/>
      </rPr>
      <t>畢業學分至少</t>
    </r>
    <r>
      <rPr>
        <sz val="11"/>
        <color indexed="8"/>
        <rFont val="Times New Roman"/>
        <family val="1"/>
      </rPr>
      <t>128</t>
    </r>
    <r>
      <rPr>
        <sz val="11"/>
        <color indexed="8"/>
        <rFont val="新細明體"/>
        <family val="1"/>
        <charset val="136"/>
      </rPr>
      <t>學分。</t>
    </r>
    <r>
      <rPr>
        <sz val="11"/>
        <color indexed="8"/>
        <rFont val="Times New Roman"/>
        <family val="1"/>
      </rPr>
      <t xml:space="preserve"> 
(2)</t>
    </r>
    <r>
      <rPr>
        <sz val="11"/>
        <color indexed="8"/>
        <rFont val="新細明體"/>
        <family val="1"/>
        <charset val="136"/>
      </rPr>
      <t>本課程科目表</t>
    </r>
    <r>
      <rPr>
        <sz val="11"/>
        <color indexed="8"/>
        <rFont val="Times New Roman"/>
        <family val="1"/>
      </rPr>
      <t>105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新細明體"/>
        <family val="1"/>
        <charset val="136"/>
      </rPr>
      <t>月</t>
    </r>
    <r>
      <rPr>
        <sz val="11"/>
        <color indexed="8"/>
        <rFont val="Times New Roman"/>
        <family val="1"/>
      </rPr>
      <t>01</t>
    </r>
    <r>
      <rPr>
        <sz val="11"/>
        <color indexed="8"/>
        <rFont val="新細明體"/>
        <family val="1"/>
        <charset val="136"/>
      </rPr>
      <t>日經課程委員會議研議，</t>
    </r>
    <r>
      <rPr>
        <sz val="11"/>
        <color indexed="8"/>
        <rFont val="Times New Roman"/>
        <family val="1"/>
      </rPr>
      <t>105</t>
    </r>
    <r>
      <rPr>
        <sz val="11"/>
        <color indexed="8"/>
        <rFont val="新細明體"/>
        <family val="1"/>
        <charset val="136"/>
      </rPr>
      <t>年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新細明體"/>
        <family val="1"/>
        <charset val="136"/>
      </rPr>
      <t>月</t>
    </r>
    <r>
      <rPr>
        <sz val="11"/>
        <color indexed="8"/>
        <rFont val="Times New Roman"/>
        <family val="1"/>
      </rPr>
      <t>15</t>
    </r>
    <r>
      <rPr>
        <sz val="11"/>
        <color indexed="8"/>
        <rFont val="新細明體"/>
        <family val="1"/>
        <charset val="136"/>
      </rPr>
      <t xml:space="preserve">日教務會議通過。
</t>
    </r>
    <r>
      <rPr>
        <sz val="11"/>
        <color indexed="8"/>
        <rFont val="Times New Roman"/>
        <family val="1"/>
      </rPr>
      <t>(3)</t>
    </r>
    <r>
      <rPr>
        <sz val="11"/>
        <color indexed="8"/>
        <rFont val="新細明體"/>
        <family val="1"/>
        <charset val="136"/>
      </rPr>
      <t>「體適能與保健」、「全民國防教育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新細明體"/>
        <family val="1"/>
        <charset val="136"/>
      </rPr>
      <t>國防科技」與「全民國防教育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新細明體"/>
        <family val="1"/>
        <charset val="136"/>
      </rPr>
      <t xml:space="preserve">防衛動員」為本校共同必修課程，惟不納入畢業應修學分計算。
</t>
    </r>
    <r>
      <rPr>
        <sz val="11"/>
        <color indexed="8"/>
        <rFont val="Times New Roman"/>
        <family val="1"/>
      </rPr>
      <t>(4)</t>
    </r>
    <r>
      <rPr>
        <sz val="11"/>
        <color indexed="8"/>
        <rFont val="新細明體"/>
        <family val="1"/>
        <charset val="136"/>
      </rPr>
      <t>依學則規定，進修部學生每學期所修學分數（不含全民國防教育、體適能與保健）最低不得少於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新細明體"/>
        <family val="1"/>
        <charset val="136"/>
      </rPr>
      <t xml:space="preserve">學分。
</t>
    </r>
    <r>
      <rPr>
        <sz val="11"/>
        <color indexed="8"/>
        <rFont val="Times New Roman"/>
        <family val="1"/>
      </rPr>
      <t>(5)</t>
    </r>
    <r>
      <rPr>
        <sz val="11"/>
        <color indexed="8"/>
        <rFont val="新細明體"/>
        <family val="1"/>
        <charset val="136"/>
      </rPr>
      <t>本系專業選修</t>
    </r>
    <r>
      <rPr>
        <sz val="11"/>
        <color indexed="8"/>
        <rFont val="Times New Roman"/>
        <family val="1"/>
      </rPr>
      <t>44</t>
    </r>
    <r>
      <rPr>
        <sz val="11"/>
        <color indexed="8"/>
        <rFont val="新細明體"/>
        <family val="1"/>
        <charset val="136"/>
      </rPr>
      <t>學分中，可選修本校所開設之專業課程最多</t>
    </r>
    <r>
      <rPr>
        <sz val="11"/>
        <color indexed="8"/>
        <rFont val="Times New Roman"/>
        <family val="1"/>
      </rPr>
      <t>11</t>
    </r>
    <r>
      <rPr>
        <sz val="11"/>
        <color indexed="8"/>
        <rFont val="新細明體"/>
        <family val="1"/>
        <charset val="136"/>
      </rPr>
      <t>學分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不包含通識或共同科目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新細明體"/>
        <family val="1"/>
        <charset val="136"/>
      </rPr>
      <t>，且課程性質應以符合本系培育目標為原則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需經系主任審核同意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新細明體"/>
        <family val="1"/>
        <charset val="136"/>
      </rPr>
      <t>，其餘必須修習本系所開設之專業課程。</t>
    </r>
    <r>
      <rPr>
        <sz val="11"/>
        <color indexed="8"/>
        <rFont val="Times New Roman"/>
        <family val="1"/>
      </rPr>
      <t/>
    </r>
    <phoneticPr fontId="2" type="noConversion"/>
  </si>
  <si>
    <t>備註</t>
    <phoneticPr fontId="2" type="noConversion"/>
  </si>
  <si>
    <t>總學分數</t>
    <phoneticPr fontId="2" type="noConversion"/>
  </si>
  <si>
    <t>院通識核心</t>
    <phoneticPr fontId="2" type="noConversion"/>
  </si>
  <si>
    <t>共同選修</t>
    <phoneticPr fontId="2" type="noConversion"/>
  </si>
  <si>
    <t>系專業選修</t>
    <phoneticPr fontId="2" type="noConversion"/>
  </si>
  <si>
    <t>系專業必修</t>
    <phoneticPr fontId="2" type="noConversion"/>
  </si>
  <si>
    <t>系訂課程</t>
    <phoneticPr fontId="2" type="noConversion"/>
  </si>
  <si>
    <t>通識博雅</t>
    <phoneticPr fontId="2" type="noConversion"/>
  </si>
  <si>
    <t>校通識選修</t>
    <phoneticPr fontId="2" type="noConversion"/>
  </si>
  <si>
    <t>校通識核心</t>
    <phoneticPr fontId="2" type="noConversion"/>
  </si>
  <si>
    <t>校訂課程</t>
    <phoneticPr fontId="2" type="noConversion"/>
  </si>
  <si>
    <t>畢業應
修學分</t>
    <phoneticPr fontId="2" type="noConversion"/>
  </si>
  <si>
    <t>預定開
課學分</t>
    <phoneticPr fontId="2" type="noConversion"/>
  </si>
  <si>
    <t>小計</t>
    <phoneticPr fontId="2" type="noConversion"/>
  </si>
  <si>
    <t>電子商務</t>
  </si>
  <si>
    <t>JCIS24232</t>
    <phoneticPr fontId="2" type="noConversion"/>
  </si>
  <si>
    <t>財務報表分析</t>
  </si>
  <si>
    <t>JFIN24222</t>
    <phoneticPr fontId="2" type="noConversion"/>
  </si>
  <si>
    <t>服務品質管理</t>
  </si>
  <si>
    <t>JPRO24215</t>
    <phoneticPr fontId="2" type="noConversion"/>
  </si>
  <si>
    <t>個人理財</t>
  </si>
  <si>
    <t>JFIN23268</t>
    <phoneticPr fontId="2" type="noConversion"/>
  </si>
  <si>
    <t>民法概要</t>
    <phoneticPr fontId="2" type="noConversion"/>
  </si>
  <si>
    <t>JMGT12331</t>
    <phoneticPr fontId="2" type="noConversion"/>
  </si>
  <si>
    <t>網頁設計</t>
  </si>
  <si>
    <t>JCIS22217</t>
    <phoneticPr fontId="2" type="noConversion"/>
  </si>
  <si>
    <t>企業策略管理</t>
  </si>
  <si>
    <t>JMGT24282</t>
    <phoneticPr fontId="2" type="noConversion"/>
  </si>
  <si>
    <t>精實服務個案研討</t>
  </si>
  <si>
    <t>JPRO24241</t>
    <phoneticPr fontId="2" type="noConversion"/>
  </si>
  <si>
    <t>國際企業管理</t>
  </si>
  <si>
    <t>JMGT23257</t>
    <phoneticPr fontId="2" type="noConversion"/>
  </si>
  <si>
    <t>廣告管理實務</t>
    <phoneticPr fontId="2" type="noConversion"/>
  </si>
  <si>
    <t>JMKT23236</t>
    <phoneticPr fontId="2" type="noConversion"/>
  </si>
  <si>
    <t>JPRO22233</t>
    <phoneticPr fontId="2" type="noConversion"/>
  </si>
  <si>
    <t>JMKT22231</t>
    <phoneticPr fontId="2" type="noConversion"/>
  </si>
  <si>
    <t>活動企劃實務</t>
  </si>
  <si>
    <t>JMGT24223</t>
    <phoneticPr fontId="2" type="noConversion"/>
  </si>
  <si>
    <t>管理心理學</t>
  </si>
  <si>
    <t>JMGT24205</t>
    <phoneticPr fontId="2" type="noConversion"/>
  </si>
  <si>
    <t>企業內控</t>
  </si>
  <si>
    <t>JFIN23206</t>
    <phoneticPr fontId="2" type="noConversion"/>
  </si>
  <si>
    <t>企業成本管理</t>
  </si>
  <si>
    <t>JACC23284</t>
    <phoneticPr fontId="2" type="noConversion"/>
  </si>
  <si>
    <t>管理經濟</t>
  </si>
  <si>
    <t>JECO22256</t>
    <phoneticPr fontId="2" type="noConversion"/>
  </si>
  <si>
    <t>管理會計</t>
  </si>
  <si>
    <t>JACC22283</t>
    <phoneticPr fontId="2" type="noConversion"/>
  </si>
  <si>
    <t>創新服務管理</t>
  </si>
  <si>
    <t>JCIM24227</t>
    <phoneticPr fontId="2" type="noConversion"/>
  </si>
  <si>
    <t>企業資源規劃</t>
  </si>
  <si>
    <t>JCIS24231</t>
    <phoneticPr fontId="2" type="noConversion"/>
  </si>
  <si>
    <t>門市營運實務</t>
  </si>
  <si>
    <t>JMKT23257</t>
    <phoneticPr fontId="2" type="noConversion"/>
  </si>
  <si>
    <t>門市營運管理</t>
  </si>
  <si>
    <t>JMKT23256</t>
    <phoneticPr fontId="2" type="noConversion"/>
  </si>
  <si>
    <t>門市作業管理</t>
  </si>
  <si>
    <t>JMKT22255</t>
    <phoneticPr fontId="2" type="noConversion"/>
  </si>
  <si>
    <t>門市服務管理</t>
  </si>
  <si>
    <t>JMKT22254</t>
    <phoneticPr fontId="2" type="noConversion"/>
  </si>
  <si>
    <t xml:space="preserve"> 管理模組    商品經營</t>
    <phoneticPr fontId="2" type="noConversion"/>
  </si>
  <si>
    <t>全面品質管理</t>
  </si>
  <si>
    <t>JPRO24213</t>
    <phoneticPr fontId="2" type="noConversion"/>
  </si>
  <si>
    <t>專利與智慧財產權</t>
  </si>
  <si>
    <t>JCIM24213</t>
    <phoneticPr fontId="2" type="noConversion"/>
  </si>
  <si>
    <t>投資學</t>
  </si>
  <si>
    <t>JFIN24203</t>
    <phoneticPr fontId="2" type="noConversion"/>
  </si>
  <si>
    <t>創業企劃實務</t>
  </si>
  <si>
    <t>JCIM23236</t>
    <phoneticPr fontId="2" type="noConversion"/>
  </si>
  <si>
    <t>商事法</t>
  </si>
  <si>
    <t>JMGT23332</t>
    <phoneticPr fontId="2" type="noConversion"/>
  </si>
  <si>
    <t>產業分析</t>
  </si>
  <si>
    <t>JMGT24227</t>
    <phoneticPr fontId="2" type="noConversion"/>
  </si>
  <si>
    <t>微型創業個案研討</t>
  </si>
  <si>
    <t>JCIM24237</t>
    <phoneticPr fontId="2" type="noConversion"/>
  </si>
  <si>
    <t>創業投資管理</t>
  </si>
  <si>
    <t>JCIM23221</t>
    <phoneticPr fontId="2" type="noConversion"/>
  </si>
  <si>
    <t>商務簡報技巧</t>
    <phoneticPr fontId="2" type="noConversion"/>
  </si>
  <si>
    <t>JMKT23221</t>
    <phoneticPr fontId="2" type="noConversion"/>
  </si>
  <si>
    <t>成本會計</t>
  </si>
  <si>
    <t>JACC22325</t>
    <phoneticPr fontId="2" type="noConversion"/>
  </si>
  <si>
    <t>商務企劃</t>
    <phoneticPr fontId="2" type="noConversion"/>
  </si>
  <si>
    <t>JCTM22216</t>
    <phoneticPr fontId="2" type="noConversion"/>
  </si>
  <si>
    <t>文化創意產業</t>
  </si>
  <si>
    <t>JCIM24201</t>
    <phoneticPr fontId="2" type="noConversion"/>
  </si>
  <si>
    <t>連鎖加盟技術與管理</t>
  </si>
  <si>
    <t>JMKT24217</t>
    <phoneticPr fontId="2" type="noConversion"/>
  </si>
  <si>
    <t>創意商品開發與管理</t>
  </si>
  <si>
    <t>JCIM23212</t>
    <phoneticPr fontId="2" type="noConversion"/>
  </si>
  <si>
    <t>創意發想與實踐</t>
  </si>
  <si>
    <t>JCIM23311</t>
    <phoneticPr fontId="2" type="noConversion"/>
  </si>
  <si>
    <t>服務業管理</t>
  </si>
  <si>
    <t>JMGT22278</t>
    <phoneticPr fontId="2" type="noConversion"/>
  </si>
  <si>
    <t>商業多媒體製作</t>
  </si>
  <si>
    <t>JCIS22218</t>
    <phoneticPr fontId="2" type="noConversion"/>
  </si>
  <si>
    <t xml:space="preserve"> 企劃模組     商品創新                     </t>
    <phoneticPr fontId="2" type="noConversion"/>
  </si>
  <si>
    <t>行銷企劃實務</t>
  </si>
  <si>
    <t>JMKT22246</t>
    <phoneticPr fontId="2" type="noConversion"/>
  </si>
  <si>
    <t>物流與供應鏈管理</t>
  </si>
  <si>
    <t>JPRO24254</t>
    <phoneticPr fontId="2" type="noConversion"/>
  </si>
  <si>
    <t>JPRO24215</t>
  </si>
  <si>
    <t>保險市場實務</t>
    <phoneticPr fontId="2" type="noConversion"/>
  </si>
  <si>
    <t>JFIN23265</t>
    <phoneticPr fontId="2" type="noConversion"/>
  </si>
  <si>
    <t>JCIS24232</t>
  </si>
  <si>
    <t>網路行銷</t>
  </si>
  <si>
    <t>JMKT24225</t>
  </si>
  <si>
    <t>銷售個案研討</t>
  </si>
  <si>
    <t>JMKT23235</t>
    <phoneticPr fontId="2" type="noConversion"/>
  </si>
  <si>
    <t>金融市場實務</t>
  </si>
  <si>
    <t>JFIN23266</t>
    <phoneticPr fontId="2" type="noConversion"/>
  </si>
  <si>
    <t>商用英文書信</t>
  </si>
  <si>
    <t>JBSL22203</t>
    <phoneticPr fontId="2" type="noConversion"/>
  </si>
  <si>
    <t>商用英文會話</t>
  </si>
  <si>
    <t>JBSL22202</t>
    <phoneticPr fontId="2" type="noConversion"/>
  </si>
  <si>
    <t>組織行為</t>
  </si>
  <si>
    <t>JMGT24272</t>
  </si>
  <si>
    <t>零售管理</t>
  </si>
  <si>
    <t>JMKT24209</t>
  </si>
  <si>
    <t>JMKT23249</t>
    <phoneticPr fontId="2" type="noConversion"/>
  </si>
  <si>
    <t>市場調查</t>
  </si>
  <si>
    <t>JMKT23245</t>
    <phoneticPr fontId="2" type="noConversion"/>
  </si>
  <si>
    <t>JMKT22203</t>
    <phoneticPr fontId="2" type="noConversion"/>
  </si>
  <si>
    <t>影像設計製作</t>
  </si>
  <si>
    <t>JCIS22219</t>
    <phoneticPr fontId="2" type="noConversion"/>
  </si>
  <si>
    <t xml:space="preserve"> 推廣模組      商品銷售</t>
    <phoneticPr fontId="2" type="noConversion"/>
  </si>
  <si>
    <t>創新與創業管理</t>
    <phoneticPr fontId="2" type="noConversion"/>
  </si>
  <si>
    <t>JCIM24325</t>
  </si>
  <si>
    <t>管理資訊系統</t>
  </si>
  <si>
    <t>JCIS23327</t>
  </si>
  <si>
    <t>作業管理</t>
  </si>
  <si>
    <t>JPRO23306</t>
  </si>
  <si>
    <t>JFIN22307</t>
    <phoneticPr fontId="2" type="noConversion"/>
  </si>
  <si>
    <t>行銷管理</t>
  </si>
  <si>
    <t>JMKT22304</t>
    <phoneticPr fontId="2" type="noConversion"/>
  </si>
  <si>
    <r>
      <t>初等會計學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二</t>
    </r>
    <r>
      <rPr>
        <sz val="11"/>
        <color indexed="8"/>
        <rFont val="Times New Roman"/>
        <family val="1"/>
      </rPr>
      <t>)</t>
    </r>
  </si>
  <si>
    <t>JACC21302</t>
    <phoneticPr fontId="2" type="noConversion"/>
  </si>
  <si>
    <r>
      <t>初等會計學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一</t>
    </r>
    <r>
      <rPr>
        <sz val="11"/>
        <color indexed="8"/>
        <rFont val="Times New Roman"/>
        <family val="1"/>
      </rPr>
      <t>)</t>
    </r>
  </si>
  <si>
    <t>JACC21301</t>
    <phoneticPr fontId="2" type="noConversion"/>
  </si>
  <si>
    <t>精實服務管理</t>
    <phoneticPr fontId="2" type="noConversion"/>
  </si>
  <si>
    <t>JPRO24340</t>
  </si>
  <si>
    <t>商品銷售管理</t>
    <phoneticPr fontId="2" type="noConversion"/>
  </si>
  <si>
    <t>JMKT23326</t>
  </si>
  <si>
    <t>JMGT23365</t>
  </si>
  <si>
    <t>應用統計與實務操作</t>
  </si>
  <si>
    <t>JSTA22397</t>
    <phoneticPr fontId="2" type="noConversion"/>
  </si>
  <si>
    <t>統計學</t>
  </si>
  <si>
    <t>JSTA22311</t>
    <phoneticPr fontId="2" type="noConversion"/>
  </si>
  <si>
    <r>
      <t>經濟學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二</t>
    </r>
    <r>
      <rPr>
        <sz val="11"/>
        <color indexed="8"/>
        <rFont val="Times New Roman"/>
        <family val="1"/>
      </rPr>
      <t>)</t>
    </r>
  </si>
  <si>
    <t>JECO21302</t>
    <phoneticPr fontId="2" type="noConversion"/>
  </si>
  <si>
    <r>
      <t>經濟學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一</t>
    </r>
    <r>
      <rPr>
        <sz val="11"/>
        <color indexed="8"/>
        <rFont val="Times New Roman"/>
        <family val="1"/>
      </rPr>
      <t>)</t>
    </r>
  </si>
  <si>
    <t>JECO21301</t>
    <phoneticPr fontId="2" type="noConversion"/>
  </si>
  <si>
    <r>
      <t>管理學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二</t>
    </r>
    <r>
      <rPr>
        <sz val="11"/>
        <color indexed="8"/>
        <rFont val="Times New Roman"/>
        <family val="1"/>
      </rPr>
      <t>)</t>
    </r>
  </si>
  <si>
    <r>
      <t>管理學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一</t>
    </r>
    <r>
      <rPr>
        <sz val="11"/>
        <color indexed="8"/>
        <rFont val="Times New Roman"/>
        <family val="1"/>
      </rPr>
      <t>)</t>
    </r>
  </si>
  <si>
    <r>
      <t>專業外語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二</t>
    </r>
    <r>
      <rPr>
        <sz val="11"/>
        <color indexed="8"/>
        <rFont val="Times New Roman"/>
        <family val="1"/>
      </rPr>
      <t>)</t>
    </r>
  </si>
  <si>
    <t>JBSL23205</t>
  </si>
  <si>
    <r>
      <t>專業外語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一</t>
    </r>
    <r>
      <rPr>
        <sz val="11"/>
        <color indexed="8"/>
        <rFont val="Times New Roman"/>
        <family val="1"/>
      </rPr>
      <t>)</t>
    </r>
  </si>
  <si>
    <t>JBSL23204</t>
  </si>
  <si>
    <r>
      <t>資訊概論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二</t>
    </r>
    <r>
      <rPr>
        <sz val="11"/>
        <color indexed="8"/>
        <rFont val="Times New Roman"/>
        <family val="1"/>
      </rPr>
      <t>)</t>
    </r>
  </si>
  <si>
    <r>
      <t>資訊概論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一</t>
    </r>
    <r>
      <rPr>
        <sz val="11"/>
        <color indexed="8"/>
        <rFont val="Times New Roman"/>
        <family val="1"/>
      </rPr>
      <t>)</t>
    </r>
  </si>
  <si>
    <t>院核心</t>
    <phoneticPr fontId="2" type="noConversion"/>
  </si>
  <si>
    <t>WGET13201</t>
  </si>
  <si>
    <t>職涯探索</t>
    <phoneticPr fontId="2" type="noConversion"/>
  </si>
  <si>
    <r>
      <t>核心
通識</t>
    </r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新細明體"/>
        <family val="1"/>
        <charset val="136"/>
      </rPr>
      <t>院</t>
    </r>
    <phoneticPr fontId="2" type="noConversion"/>
  </si>
  <si>
    <t>選修
共同</t>
    <phoneticPr fontId="2" type="noConversion"/>
  </si>
  <si>
    <r>
      <t>自然科學領域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新細明體"/>
        <family val="1"/>
        <charset val="136"/>
      </rPr>
      <t>一</t>
    </r>
    <r>
      <rPr>
        <sz val="11"/>
        <color indexed="8"/>
        <rFont val="Times New Roman"/>
        <family val="1"/>
      </rPr>
      <t>)</t>
    </r>
  </si>
  <si>
    <t>博雅
通識</t>
    <phoneticPr fontId="2" type="noConversion"/>
  </si>
  <si>
    <r>
      <t>＊全民國防教育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新細明體"/>
        <family val="1"/>
        <charset val="136"/>
      </rPr>
      <t>防衛動員</t>
    </r>
  </si>
  <si>
    <r>
      <t>＊全民國防教育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新細明體"/>
        <family val="1"/>
        <charset val="136"/>
      </rPr>
      <t>國防科技</t>
    </r>
  </si>
  <si>
    <t>ZMAT22217</t>
  </si>
  <si>
    <r>
      <t>*</t>
    </r>
    <r>
      <rPr>
        <sz val="10"/>
        <color indexed="8"/>
        <rFont val="新細明體"/>
        <family val="1"/>
        <charset val="136"/>
      </rPr>
      <t>體適能與保健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新細明體"/>
        <family val="1"/>
        <charset val="136"/>
      </rPr>
      <t>二</t>
    </r>
    <r>
      <rPr>
        <sz val="10"/>
        <color indexed="8"/>
        <rFont val="Times New Roman"/>
        <family val="1"/>
      </rPr>
      <t>)</t>
    </r>
  </si>
  <si>
    <t>ZPHY21256</t>
  </si>
  <si>
    <r>
      <t>*</t>
    </r>
    <r>
      <rPr>
        <sz val="10"/>
        <color indexed="8"/>
        <rFont val="新細明體"/>
        <family val="1"/>
        <charset val="136"/>
      </rPr>
      <t>體適能與保健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新細明體"/>
        <family val="1"/>
        <charset val="136"/>
      </rPr>
      <t>一</t>
    </r>
    <r>
      <rPr>
        <sz val="10"/>
        <color indexed="8"/>
        <rFont val="Times New Roman"/>
        <family val="1"/>
      </rPr>
      <t>)</t>
    </r>
  </si>
  <si>
    <t>ZTEC22201</t>
  </si>
  <si>
    <r>
      <t>大學外文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新細明體"/>
        <family val="1"/>
        <charset val="136"/>
      </rPr>
      <t>英文</t>
    </r>
    <r>
      <rPr>
        <sz val="10"/>
        <color indexed="8"/>
        <rFont val="Times New Roman"/>
        <family val="1"/>
      </rPr>
      <t>)(</t>
    </r>
    <r>
      <rPr>
        <sz val="10"/>
        <color indexed="8"/>
        <rFont val="新細明體"/>
        <family val="1"/>
        <charset val="136"/>
      </rPr>
      <t>二</t>
    </r>
    <r>
      <rPr>
        <sz val="10"/>
        <color indexed="8"/>
        <rFont val="Times New Roman"/>
        <family val="1"/>
      </rPr>
      <t>)</t>
    </r>
  </si>
  <si>
    <r>
      <t>大學外文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新細明體"/>
        <family val="1"/>
        <charset val="136"/>
      </rPr>
      <t>英文</t>
    </r>
    <r>
      <rPr>
        <sz val="10"/>
        <color indexed="8"/>
        <rFont val="Times New Roman"/>
        <family val="1"/>
      </rPr>
      <t>)(</t>
    </r>
    <r>
      <rPr>
        <sz val="10"/>
        <color indexed="8"/>
        <rFont val="新細明體"/>
        <family val="1"/>
        <charset val="136"/>
      </rPr>
      <t>一</t>
    </r>
    <r>
      <rPr>
        <sz val="10"/>
        <color indexed="8"/>
        <rFont val="Times New Roman"/>
        <family val="1"/>
      </rPr>
      <t>)</t>
    </r>
  </si>
  <si>
    <r>
      <t>科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新細明體"/>
        <family val="1"/>
        <charset val="136"/>
      </rPr>
      <t>目</t>
    </r>
  </si>
  <si>
    <t>學期</t>
    <phoneticPr fontId="2" type="noConversion"/>
  </si>
  <si>
    <r>
      <t>第四學年</t>
    </r>
    <r>
      <rPr>
        <sz val="11"/>
        <color indexed="8"/>
        <rFont val="Times New Roman"/>
        <family val="1"/>
      </rPr>
      <t>(108</t>
    </r>
    <r>
      <rPr>
        <sz val="11"/>
        <color indexed="8"/>
        <rFont val="新細明體"/>
        <family val="1"/>
        <charset val="136"/>
      </rPr>
      <t>學年</t>
    </r>
    <r>
      <rPr>
        <sz val="11"/>
        <color indexed="8"/>
        <rFont val="Times New Roman"/>
        <family val="1"/>
      </rPr>
      <t>)</t>
    </r>
    <phoneticPr fontId="2" type="noConversion"/>
  </si>
  <si>
    <r>
      <t>第三學年</t>
    </r>
    <r>
      <rPr>
        <sz val="11"/>
        <color indexed="8"/>
        <rFont val="Times New Roman"/>
        <family val="1"/>
      </rPr>
      <t>(107</t>
    </r>
    <r>
      <rPr>
        <sz val="11"/>
        <color indexed="8"/>
        <rFont val="新細明體"/>
        <family val="1"/>
        <charset val="136"/>
      </rPr>
      <t>學年</t>
    </r>
    <r>
      <rPr>
        <sz val="11"/>
        <color indexed="8"/>
        <rFont val="Times New Roman"/>
        <family val="1"/>
      </rPr>
      <t>)</t>
    </r>
    <phoneticPr fontId="2" type="noConversion"/>
  </si>
  <si>
    <r>
      <t>第二學年</t>
    </r>
    <r>
      <rPr>
        <sz val="11"/>
        <color indexed="8"/>
        <rFont val="Times New Roman"/>
        <family val="1"/>
      </rPr>
      <t>(106</t>
    </r>
    <r>
      <rPr>
        <sz val="11"/>
        <color indexed="8"/>
        <rFont val="新細明體"/>
        <family val="1"/>
        <charset val="136"/>
      </rPr>
      <t>學年</t>
    </r>
    <r>
      <rPr>
        <sz val="11"/>
        <color indexed="8"/>
        <rFont val="Times New Roman"/>
        <family val="1"/>
      </rPr>
      <t>)</t>
    </r>
    <phoneticPr fontId="2" type="noConversion"/>
  </si>
  <si>
    <r>
      <t>第一學年</t>
    </r>
    <r>
      <rPr>
        <sz val="11"/>
        <color indexed="8"/>
        <rFont val="Times New Roman"/>
        <family val="1"/>
      </rPr>
      <t>(105</t>
    </r>
    <r>
      <rPr>
        <sz val="11"/>
        <color indexed="8"/>
        <rFont val="新細明體"/>
        <family val="1"/>
        <charset val="136"/>
      </rPr>
      <t>學年</t>
    </r>
    <r>
      <rPr>
        <sz val="11"/>
        <color indexed="8"/>
        <rFont val="Times New Roman"/>
        <family val="1"/>
      </rPr>
      <t>)</t>
    </r>
    <phoneticPr fontId="2" type="noConversion"/>
  </si>
  <si>
    <r>
      <t xml:space="preserve">                                                                                                             104</t>
    </r>
    <r>
      <rPr>
        <sz val="11"/>
        <color indexed="8"/>
        <rFont val="新細明體"/>
        <family val="1"/>
        <charset val="136"/>
      </rPr>
      <t>學年第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新細明體"/>
        <family val="1"/>
        <charset val="136"/>
      </rPr>
      <t>學期第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新細明體"/>
        <family val="1"/>
        <charset val="136"/>
      </rPr>
      <t>次課程委員會議通過</t>
    </r>
    <r>
      <rPr>
        <sz val="11"/>
        <color indexed="8"/>
        <rFont val="Times New Roman"/>
        <family val="1"/>
      </rPr>
      <t xml:space="preserve"> 105.06.03</t>
    </r>
    <phoneticPr fontId="2" type="noConversion"/>
  </si>
  <si>
    <r>
      <t xml:space="preserve">  </t>
    </r>
    <r>
      <rPr>
        <sz val="20"/>
        <color indexed="8"/>
        <rFont val="新細明體"/>
        <family val="1"/>
        <charset val="136"/>
      </rPr>
      <t>中國科技大學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新細明體"/>
        <family val="1"/>
        <charset val="136"/>
      </rPr>
      <t>管理學院</t>
    </r>
    <r>
      <rPr>
        <sz val="20"/>
        <color indexed="8"/>
        <rFont val="Times New Roman"/>
        <family val="1"/>
      </rPr>
      <t xml:space="preserve"> </t>
    </r>
    <r>
      <rPr>
        <sz val="20"/>
        <color indexed="8"/>
        <rFont val="新細明體"/>
        <family val="1"/>
        <charset val="136"/>
      </rPr>
      <t>企業管理系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新細明體"/>
        <family val="1"/>
        <charset val="136"/>
      </rPr>
      <t>台北校區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新細明體"/>
        <family val="1"/>
        <charset val="136"/>
      </rPr>
      <t>進修部</t>
    </r>
    <r>
      <rPr>
        <sz val="20"/>
        <color indexed="8"/>
        <rFont val="Times New Roman"/>
        <family val="1"/>
      </rPr>
      <t xml:space="preserve">   </t>
    </r>
    <r>
      <rPr>
        <sz val="20"/>
        <color indexed="8"/>
        <rFont val="新細明體"/>
        <family val="1"/>
        <charset val="136"/>
      </rPr>
      <t>四技課程科目表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新細明體"/>
        <family val="1"/>
        <charset val="136"/>
      </rPr>
      <t>（</t>
    </r>
    <r>
      <rPr>
        <sz val="20"/>
        <color indexed="8"/>
        <rFont val="Times New Roman"/>
        <family val="1"/>
      </rPr>
      <t>105</t>
    </r>
    <r>
      <rPr>
        <sz val="20"/>
        <color indexed="8"/>
        <rFont val="新細明體"/>
        <family val="1"/>
        <charset val="136"/>
      </rPr>
      <t>學年度入學適用）</t>
    </r>
    <phoneticPr fontId="2" type="noConversion"/>
  </si>
  <si>
    <r>
      <t>(1)</t>
    </r>
    <r>
      <rPr>
        <sz val="14"/>
        <color indexed="8"/>
        <rFont val="新細明體"/>
        <family val="1"/>
        <charset val="136"/>
      </rPr>
      <t>畢業學分至少</t>
    </r>
    <r>
      <rPr>
        <sz val="14"/>
        <color indexed="8"/>
        <rFont val="Times New Roman"/>
        <family val="1"/>
      </rPr>
      <t>30</t>
    </r>
    <r>
      <rPr>
        <sz val="14"/>
        <color indexed="8"/>
        <rFont val="新細明體"/>
        <family val="1"/>
        <charset val="136"/>
      </rPr>
      <t xml:space="preserve">學分。
</t>
    </r>
    <r>
      <rPr>
        <sz val="14"/>
        <color indexed="8"/>
        <rFont val="Times New Roman"/>
        <family val="1"/>
      </rPr>
      <t>(2)</t>
    </r>
    <r>
      <rPr>
        <sz val="14"/>
        <color indexed="8"/>
        <rFont val="新細明體"/>
        <family val="1"/>
        <charset val="136"/>
      </rPr>
      <t>碩士論文</t>
    </r>
    <r>
      <rPr>
        <sz val="14"/>
        <color indexed="8"/>
        <rFont val="Times New Roman"/>
        <family val="1"/>
      </rPr>
      <t>6</t>
    </r>
    <r>
      <rPr>
        <sz val="14"/>
        <color indexed="8"/>
        <rFont val="新細明體"/>
        <family val="1"/>
        <charset val="136"/>
      </rPr>
      <t xml:space="preserve">學分另計，不計入畢業學分。
</t>
    </r>
    <r>
      <rPr>
        <sz val="14"/>
        <color indexed="8"/>
        <rFont val="Times New Roman"/>
        <family val="1"/>
      </rPr>
      <t>(3)</t>
    </r>
    <r>
      <rPr>
        <sz val="14"/>
        <color indexed="8"/>
        <rFont val="新細明體"/>
        <family val="1"/>
        <charset val="136"/>
      </rPr>
      <t xml:space="preserve">核心選修課程六科至少應選修三科。
</t>
    </r>
    <r>
      <rPr>
        <sz val="14"/>
        <color indexed="8"/>
        <rFont val="Times New Roman"/>
        <family val="1"/>
      </rPr>
      <t>(4)</t>
    </r>
    <r>
      <rPr>
        <sz val="14"/>
        <color indexed="8"/>
        <rFont val="新細明體"/>
        <family val="1"/>
        <charset val="136"/>
      </rPr>
      <t xml:space="preserve">每學期應修學分不得少於三學分，不得多於十五學分。
</t>
    </r>
    <r>
      <rPr>
        <sz val="14"/>
        <color indexed="8"/>
        <rFont val="Times New Roman"/>
        <family val="1"/>
      </rPr>
      <t>(5)</t>
    </r>
    <r>
      <rPr>
        <sz val="14"/>
        <color indexed="8"/>
        <rFont val="新細明體"/>
        <family val="1"/>
        <charset val="136"/>
      </rPr>
      <t>選修科目視學生選修狀況開課，可跨年級選修，每科目最低選修人數</t>
    </r>
    <r>
      <rPr>
        <sz val="14"/>
        <color indexed="8"/>
        <rFont val="Times New Roman"/>
        <family val="1"/>
      </rPr>
      <t>5</t>
    </r>
    <r>
      <rPr>
        <sz val="14"/>
        <color indexed="8"/>
        <rFont val="新細明體"/>
        <family val="1"/>
        <charset val="136"/>
      </rPr>
      <t xml:space="preserve">人。
</t>
    </r>
    <r>
      <rPr>
        <sz val="14"/>
        <color indexed="8"/>
        <rFont val="Times New Roman"/>
        <family val="1"/>
      </rPr>
      <t>(6)</t>
    </r>
    <r>
      <rPr>
        <sz val="14"/>
        <color indexed="8"/>
        <rFont val="新細明體"/>
        <family val="1"/>
        <charset val="136"/>
      </rPr>
      <t>投資實務專題以全英語授課。</t>
    </r>
    <r>
      <rPr>
        <sz val="14"/>
        <color indexed="8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(7)</t>
    </r>
    <r>
      <rPr>
        <sz val="14"/>
        <color indexed="8"/>
        <rFont val="新細明體"/>
        <family val="1"/>
        <charset val="136"/>
      </rPr>
      <t>本課程科目表</t>
    </r>
    <r>
      <rPr>
        <sz val="14"/>
        <color indexed="8"/>
        <rFont val="Times New Roman"/>
        <family val="1"/>
      </rPr>
      <t>105</t>
    </r>
    <r>
      <rPr>
        <sz val="14"/>
        <color indexed="8"/>
        <rFont val="新細明體"/>
        <family val="1"/>
        <charset val="136"/>
      </rPr>
      <t>年</t>
    </r>
    <r>
      <rPr>
        <sz val="14"/>
        <color indexed="8"/>
        <rFont val="Times New Roman"/>
        <family val="1"/>
      </rPr>
      <t>6</t>
    </r>
    <r>
      <rPr>
        <sz val="14"/>
        <color indexed="8"/>
        <rFont val="新細明體"/>
        <family val="1"/>
        <charset val="136"/>
      </rPr>
      <t>月</t>
    </r>
    <r>
      <rPr>
        <sz val="14"/>
        <color indexed="8"/>
        <rFont val="Times New Roman"/>
        <family val="1"/>
      </rPr>
      <t>03</t>
    </r>
    <r>
      <rPr>
        <sz val="14"/>
        <color indexed="8"/>
        <rFont val="新細明體"/>
        <family val="1"/>
        <charset val="136"/>
      </rPr>
      <t>日經課程委員會議研議，</t>
    </r>
    <r>
      <rPr>
        <sz val="14"/>
        <color indexed="8"/>
        <rFont val="Times New Roman"/>
        <family val="1"/>
      </rPr>
      <t>105</t>
    </r>
    <r>
      <rPr>
        <sz val="14"/>
        <color indexed="8"/>
        <rFont val="新細明體"/>
        <family val="1"/>
        <charset val="136"/>
      </rPr>
      <t>年</t>
    </r>
    <r>
      <rPr>
        <sz val="14"/>
        <color indexed="8"/>
        <rFont val="Times New Roman"/>
        <family val="1"/>
      </rPr>
      <t>6</t>
    </r>
    <r>
      <rPr>
        <sz val="14"/>
        <color indexed="8"/>
        <rFont val="新細明體"/>
        <family val="1"/>
        <charset val="136"/>
      </rPr>
      <t>月</t>
    </r>
    <r>
      <rPr>
        <sz val="14"/>
        <color indexed="8"/>
        <rFont val="Times New Roman"/>
        <family val="1"/>
      </rPr>
      <t>15</t>
    </r>
    <r>
      <rPr>
        <sz val="14"/>
        <color indexed="8"/>
        <rFont val="新細明體"/>
        <family val="1"/>
        <charset val="136"/>
      </rPr>
      <t>日教務會議通過過。</t>
    </r>
    <phoneticPr fontId="2" type="noConversion"/>
  </si>
  <si>
    <t>畢業總學分</t>
    <phoneticPr fontId="2" type="noConversion"/>
  </si>
  <si>
    <t>專業選修</t>
    <phoneticPr fontId="2" type="noConversion"/>
  </si>
  <si>
    <t>核心選修</t>
    <phoneticPr fontId="2" type="noConversion"/>
  </si>
  <si>
    <t>專業必修</t>
    <phoneticPr fontId="2" type="noConversion"/>
  </si>
  <si>
    <t>預定開
課學分</t>
    <phoneticPr fontId="2" type="noConversion"/>
  </si>
  <si>
    <t>大陸產業發展趨勢實務研討</t>
  </si>
  <si>
    <t>JMGT26375</t>
  </si>
  <si>
    <t>創新與創業管理研討</t>
  </si>
  <si>
    <t>JCIM26325</t>
  </si>
  <si>
    <t>質性研究</t>
    <phoneticPr fontId="2" type="noConversion"/>
  </si>
  <si>
    <t>JPLT25323</t>
    <phoneticPr fontId="2" type="noConversion"/>
  </si>
  <si>
    <t>專案管理研討</t>
  </si>
  <si>
    <t>JPRO26334</t>
  </si>
  <si>
    <t>全面品質管理研討</t>
  </si>
  <si>
    <t>JPRO26314</t>
  </si>
  <si>
    <t>統計方法與資料分析</t>
  </si>
  <si>
    <t>JSTA25321</t>
  </si>
  <si>
    <t>知識管理研討</t>
  </si>
  <si>
    <t>JMGT25321</t>
  </si>
  <si>
    <t>6-Sigma品質改善專題</t>
  </si>
  <si>
    <t>JPRO26319</t>
  </si>
  <si>
    <t>精實服務管理研討</t>
  </si>
  <si>
    <t>JPRO26350</t>
  </si>
  <si>
    <r>
      <t>兩岸企業經營管理個案研討</t>
    </r>
    <r>
      <rPr>
        <sz val="11"/>
        <color indexed="8"/>
        <rFont val="Times New Roman"/>
        <family val="1"/>
      </rPr>
      <t xml:space="preserve"> </t>
    </r>
    <phoneticPr fontId="2" type="noConversion"/>
  </si>
  <si>
    <t>JMGT25376</t>
    <phoneticPr fontId="2" type="noConversion"/>
  </si>
  <si>
    <t>組織行為研討</t>
    <phoneticPr fontId="2" type="noConversion"/>
  </si>
  <si>
    <t>JMGT25362</t>
    <phoneticPr fontId="2" type="noConversion"/>
  </si>
  <si>
    <t>產業競爭分析研討</t>
  </si>
  <si>
    <t>JMGT26328</t>
  </si>
  <si>
    <t>電子商務經營策略研討</t>
  </si>
  <si>
    <t>JCIS26342</t>
  </si>
  <si>
    <t>顧客關係管理研討</t>
    <phoneticPr fontId="2" type="noConversion"/>
  </si>
  <si>
    <t>JMKT25332</t>
    <phoneticPr fontId="2" type="noConversion"/>
  </si>
  <si>
    <t>管理經典選讀</t>
    <phoneticPr fontId="2" type="noConversion"/>
  </si>
  <si>
    <t>JMGT25349</t>
    <phoneticPr fontId="2" type="noConversion"/>
  </si>
  <si>
    <t>領導與溝通</t>
  </si>
  <si>
    <t>JMGT26373</t>
  </si>
  <si>
    <t>JMKT26349</t>
  </si>
  <si>
    <t>消費者行為研討</t>
    <phoneticPr fontId="2" type="noConversion"/>
  </si>
  <si>
    <t>JMKT25333</t>
    <phoneticPr fontId="2" type="noConversion"/>
  </si>
  <si>
    <t>管理經濟研討</t>
    <phoneticPr fontId="2" type="noConversion"/>
  </si>
  <si>
    <t>JECO25357</t>
    <phoneticPr fontId="2" type="noConversion"/>
  </si>
  <si>
    <t>國際企業管理研討</t>
  </si>
  <si>
    <t>JMGT26356</t>
  </si>
  <si>
    <t>投資實務專題 (註6)</t>
  </si>
  <si>
    <t>JFIN26312</t>
  </si>
  <si>
    <t>財務報表分析研討</t>
    <phoneticPr fontId="2" type="noConversion"/>
  </si>
  <si>
    <t>JFIN25311</t>
    <phoneticPr fontId="2" type="noConversion"/>
  </si>
  <si>
    <t>管理會計研討</t>
    <phoneticPr fontId="2" type="noConversion"/>
  </si>
  <si>
    <t>JACC25382</t>
    <phoneticPr fontId="2" type="noConversion"/>
  </si>
  <si>
    <t>作業管理</t>
    <phoneticPr fontId="2" type="noConversion"/>
  </si>
  <si>
    <t>JPRO25306</t>
    <phoneticPr fontId="2" type="noConversion"/>
  </si>
  <si>
    <t>組織理論與管理</t>
    <phoneticPr fontId="2" type="noConversion"/>
  </si>
  <si>
    <t>JMGT25371</t>
    <phoneticPr fontId="2" type="noConversion"/>
  </si>
  <si>
    <t>人力資源管理</t>
    <phoneticPr fontId="2" type="noConversion"/>
  </si>
  <si>
    <t>JMGT25365</t>
    <phoneticPr fontId="2" type="noConversion"/>
  </si>
  <si>
    <t>財務管理</t>
    <phoneticPr fontId="2" type="noConversion"/>
  </si>
  <si>
    <t>JFIN25307</t>
    <phoneticPr fontId="2" type="noConversion"/>
  </si>
  <si>
    <t>管理資訊系統</t>
    <phoneticPr fontId="2" type="noConversion"/>
  </si>
  <si>
    <t>JCIS25328</t>
    <phoneticPr fontId="2" type="noConversion"/>
  </si>
  <si>
    <t>行銷管理</t>
    <phoneticPr fontId="2" type="noConversion"/>
  </si>
  <si>
    <t>JMKT25304</t>
    <phoneticPr fontId="2" type="noConversion"/>
  </si>
  <si>
    <t>企業策略管理研討</t>
  </si>
  <si>
    <t>JMGT25385</t>
  </si>
  <si>
    <t>論文研究與寫作</t>
  </si>
  <si>
    <t>JPLT25331</t>
  </si>
  <si>
    <t>第四學年</t>
    <phoneticPr fontId="2" type="noConversion"/>
  </si>
  <si>
    <t>第三學年</t>
    <phoneticPr fontId="2" type="noConversion"/>
  </si>
  <si>
    <r>
      <t xml:space="preserve">                                                                                                             104</t>
    </r>
    <r>
      <rPr>
        <sz val="11"/>
        <color indexed="8"/>
        <rFont val="新細明體"/>
        <family val="1"/>
        <charset val="136"/>
      </rPr>
      <t>學年第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新細明體"/>
        <family val="1"/>
        <charset val="136"/>
      </rPr>
      <t>學期第次課程委員會議通過</t>
    </r>
    <r>
      <rPr>
        <sz val="11"/>
        <color indexed="8"/>
        <rFont val="Times New Roman"/>
        <family val="1"/>
      </rPr>
      <t xml:space="preserve"> 105.06.03</t>
    </r>
    <phoneticPr fontId="2" type="noConversion"/>
  </si>
  <si>
    <r>
      <t xml:space="preserve"> </t>
    </r>
    <r>
      <rPr>
        <sz val="20"/>
        <color indexed="8"/>
        <rFont val="細明體"/>
        <family val="3"/>
        <charset val="136"/>
      </rPr>
      <t>中國科技大學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細明體"/>
        <family val="3"/>
        <charset val="136"/>
      </rPr>
      <t>管理學院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細明體"/>
        <family val="3"/>
        <charset val="136"/>
      </rPr>
      <t>企業管理系</t>
    </r>
    <r>
      <rPr>
        <sz val="20"/>
        <color indexed="8"/>
        <rFont val="Times New Roman"/>
        <family val="1"/>
      </rPr>
      <t xml:space="preserve"> </t>
    </r>
    <r>
      <rPr>
        <sz val="20"/>
        <color indexed="8"/>
        <rFont val="細明體"/>
        <family val="3"/>
        <charset val="136"/>
      </rPr>
      <t>台北校區</t>
    </r>
    <r>
      <rPr>
        <sz val="20"/>
        <color indexed="8"/>
        <rFont val="Times New Roman"/>
        <family val="1"/>
      </rPr>
      <t xml:space="preserve">    </t>
    </r>
    <r>
      <rPr>
        <sz val="20"/>
        <color indexed="8"/>
        <rFont val="細明體"/>
        <family val="3"/>
        <charset val="136"/>
      </rPr>
      <t>碩士在職專班</t>
    </r>
    <r>
      <rPr>
        <sz val="20"/>
        <color indexed="8"/>
        <rFont val="Times New Roman"/>
        <family val="1"/>
      </rPr>
      <t xml:space="preserve">   </t>
    </r>
    <r>
      <rPr>
        <sz val="20"/>
        <color indexed="8"/>
        <rFont val="細明體"/>
        <family val="3"/>
        <charset val="136"/>
      </rPr>
      <t>課程科目表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細明體"/>
        <family val="3"/>
        <charset val="136"/>
      </rPr>
      <t>（</t>
    </r>
    <r>
      <rPr>
        <sz val="20"/>
        <color indexed="8"/>
        <rFont val="Times New Roman"/>
        <family val="1"/>
      </rPr>
      <t>104</t>
    </r>
    <r>
      <rPr>
        <sz val="20"/>
        <color indexed="8"/>
        <rFont val="細明體"/>
        <family val="3"/>
        <charset val="136"/>
      </rPr>
      <t>學年度入學適用）</t>
    </r>
    <phoneticPr fontId="2" type="noConversion"/>
  </si>
  <si>
    <t>基礎攝錄影</t>
  </si>
  <si>
    <t>DARD23235</t>
  </si>
  <si>
    <t>3D動畫建模</t>
  </si>
  <si>
    <t>DDIG23332</t>
  </si>
  <si>
    <t>網頁設計實務</t>
    <phoneticPr fontId="2" type="noConversion"/>
  </si>
  <si>
    <t>DDIG22242</t>
    <phoneticPr fontId="2" type="noConversion"/>
  </si>
  <si>
    <t>當代藝術與設計</t>
  </si>
  <si>
    <t>DARH24231</t>
    <phoneticPr fontId="2" type="noConversion"/>
  </si>
  <si>
    <t>品牌策略與形象設計</t>
    <phoneticPr fontId="2" type="noConversion"/>
  </si>
  <si>
    <t>DARD23226</t>
    <phoneticPr fontId="2" type="noConversion"/>
  </si>
  <si>
    <t>商業行銷視覺設計</t>
  </si>
  <si>
    <t>DARD24244</t>
    <phoneticPr fontId="2" type="noConversion"/>
  </si>
  <si>
    <t>編劇與分鏡腳本</t>
    <phoneticPr fontId="2" type="noConversion"/>
  </si>
  <si>
    <t>DARD23232</t>
    <phoneticPr fontId="2" type="noConversion"/>
  </si>
  <si>
    <t>電腦插畫</t>
  </si>
  <si>
    <t>DARD22211</t>
    <phoneticPr fontId="2" type="noConversion"/>
  </si>
  <si>
    <t>國際設計組織與競賽</t>
  </si>
  <si>
    <t>DARD22210</t>
    <phoneticPr fontId="2" type="noConversion"/>
  </si>
  <si>
    <t>文化創意產業概論</t>
  </si>
  <si>
    <t>DARH24221</t>
    <phoneticPr fontId="2" type="noConversion"/>
  </si>
  <si>
    <t>跨媒體整合設計</t>
    <phoneticPr fontId="2" type="noConversion"/>
  </si>
  <si>
    <t>DVIS24230</t>
    <phoneticPr fontId="2" type="noConversion"/>
  </si>
  <si>
    <t>3D動畫</t>
  </si>
  <si>
    <t>DDIG23231</t>
  </si>
  <si>
    <t>數位剪輯與特效</t>
    <phoneticPr fontId="2" type="noConversion"/>
  </si>
  <si>
    <t>DDIG23234</t>
    <phoneticPr fontId="2" type="noConversion"/>
  </si>
  <si>
    <t>商業攝影</t>
  </si>
  <si>
    <t>DARD22225</t>
    <phoneticPr fontId="2" type="noConversion"/>
  </si>
  <si>
    <t>2D動畫設計</t>
  </si>
  <si>
    <t>DDIG22220</t>
    <phoneticPr fontId="2" type="noConversion"/>
  </si>
  <si>
    <t>基礎攝影</t>
  </si>
  <si>
    <t>DARD21227</t>
    <phoneticPr fontId="2" type="noConversion"/>
  </si>
  <si>
    <t>色彩計畫</t>
  </si>
  <si>
    <t>DARD21203</t>
    <phoneticPr fontId="2" type="noConversion"/>
  </si>
  <si>
    <t>創意溝通與提案技巧</t>
    <phoneticPr fontId="2" type="noConversion"/>
  </si>
  <si>
    <t>DARD14235</t>
    <phoneticPr fontId="2" type="noConversion"/>
  </si>
  <si>
    <t>數位影像特效後製</t>
    <phoneticPr fontId="2" type="noConversion"/>
  </si>
  <si>
    <t>DDIG14243</t>
    <phoneticPr fontId="2" type="noConversion"/>
  </si>
  <si>
    <t>設計計劃與調查</t>
    <phoneticPr fontId="2" type="noConversion"/>
  </si>
  <si>
    <t>DARD23230</t>
    <phoneticPr fontId="2" type="noConversion"/>
  </si>
  <si>
    <t>廣告設計實務</t>
  </si>
  <si>
    <t>DARD23241</t>
    <phoneticPr fontId="2" type="noConversion"/>
  </si>
  <si>
    <t>印前製作管理</t>
  </si>
  <si>
    <t>DARD23233</t>
  </si>
  <si>
    <t>數位媒體企劃</t>
    <phoneticPr fontId="2" type="noConversion"/>
  </si>
  <si>
    <t>DDIG22224</t>
    <phoneticPr fontId="2" type="noConversion"/>
  </si>
  <si>
    <t>綠色設計動畫應用</t>
    <phoneticPr fontId="2" type="noConversion"/>
  </si>
  <si>
    <t>DDIG21225</t>
    <phoneticPr fontId="2" type="noConversion"/>
  </si>
  <si>
    <t>基礎造形</t>
  </si>
  <si>
    <t>DARD21202</t>
    <phoneticPr fontId="2" type="noConversion"/>
  </si>
  <si>
    <t>廣告學概論</t>
    <phoneticPr fontId="2" type="noConversion"/>
  </si>
  <si>
    <t>DVIS21253</t>
    <phoneticPr fontId="2" type="noConversion"/>
  </si>
  <si>
    <t>編輯設計</t>
  </si>
  <si>
    <t>DARD22220</t>
    <phoneticPr fontId="2" type="noConversion"/>
  </si>
  <si>
    <t>設計史</t>
  </si>
  <si>
    <t>DARH22220</t>
    <phoneticPr fontId="2" type="noConversion"/>
  </si>
  <si>
    <t>小公司經營與管理</t>
    <phoneticPr fontId="2" type="noConversion"/>
  </si>
  <si>
    <t>DVIS23251</t>
    <phoneticPr fontId="2" type="noConversion"/>
  </si>
  <si>
    <t>多媒體設計</t>
  </si>
  <si>
    <t>DDIG22221</t>
    <phoneticPr fontId="2" type="noConversion"/>
  </si>
  <si>
    <t>DDIG21201</t>
    <phoneticPr fontId="2" type="noConversion"/>
  </si>
  <si>
    <t>設計繪畫</t>
  </si>
  <si>
    <t>DARD21205</t>
    <phoneticPr fontId="2" type="noConversion"/>
  </si>
  <si>
    <t>展示規劃設計</t>
  </si>
  <si>
    <t>DARD24241</t>
    <phoneticPr fontId="2" type="noConversion"/>
  </si>
  <si>
    <t>作品集</t>
  </si>
  <si>
    <t>DARD24234</t>
    <phoneticPr fontId="2" type="noConversion"/>
  </si>
  <si>
    <t>專題計劃</t>
  </si>
  <si>
    <t>DARD23237</t>
  </si>
  <si>
    <t>包裝結構設計</t>
  </si>
  <si>
    <t>DARD23242</t>
    <phoneticPr fontId="2" type="noConversion"/>
  </si>
  <si>
    <t>創意思考與設計方法</t>
  </si>
  <si>
    <t>DVIS22220</t>
    <phoneticPr fontId="2" type="noConversion"/>
  </si>
  <si>
    <t>立體造形與材料</t>
    <phoneticPr fontId="2" type="noConversion"/>
  </si>
  <si>
    <t>DARD22223</t>
    <phoneticPr fontId="2" type="noConversion"/>
  </si>
  <si>
    <t>繪本創作</t>
  </si>
  <si>
    <t>DARD21218</t>
    <phoneticPr fontId="2" type="noConversion"/>
  </si>
  <si>
    <t>設計概論</t>
  </si>
  <si>
    <t>DARD21201</t>
    <phoneticPr fontId="2" type="noConversion"/>
  </si>
  <si>
    <t>DPLT24402</t>
    <phoneticPr fontId="2" type="noConversion"/>
  </si>
  <si>
    <t>DPLT24401</t>
    <phoneticPr fontId="2" type="noConversion"/>
  </si>
  <si>
    <t>包裝設計實務</t>
  </si>
  <si>
    <t>銷售創意</t>
    <phoneticPr fontId="2" type="noConversion"/>
  </si>
  <si>
    <t>DVIS23250</t>
    <phoneticPr fontId="2" type="noConversion"/>
  </si>
  <si>
    <r>
      <t>視覺傳達設計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二</t>
    </r>
    <r>
      <rPr>
        <sz val="11"/>
        <rFont val="Times New Roman"/>
        <family val="1"/>
      </rPr>
      <t>)</t>
    </r>
    <phoneticPr fontId="2" type="noConversion"/>
  </si>
  <si>
    <t>DARD22222</t>
    <phoneticPr fontId="2" type="noConversion"/>
  </si>
  <si>
    <r>
      <t>視覺傳達設計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一</t>
    </r>
    <r>
      <rPr>
        <sz val="11"/>
        <rFont val="Times New Roman"/>
        <family val="1"/>
      </rPr>
      <t>)</t>
    </r>
    <phoneticPr fontId="2" type="noConversion"/>
  </si>
  <si>
    <t>DARD22221</t>
    <phoneticPr fontId="2" type="noConversion"/>
  </si>
  <si>
    <t>文字造形與編排</t>
  </si>
  <si>
    <t>DARD21219</t>
    <phoneticPr fontId="2" type="noConversion"/>
  </si>
  <si>
    <t>設計素描</t>
  </si>
  <si>
    <t>DARD21204</t>
    <phoneticPr fontId="2" type="noConversion"/>
  </si>
  <si>
    <t>電腦繪圖實作（二）</t>
    <phoneticPr fontId="2" type="noConversion"/>
  </si>
  <si>
    <t>YCMP21206</t>
    <phoneticPr fontId="2" type="noConversion"/>
  </si>
  <si>
    <t>電腦繪圖實作（一）</t>
  </si>
  <si>
    <t>YCMP21205</t>
    <phoneticPr fontId="2" type="noConversion"/>
  </si>
  <si>
    <t>電腦軟體之應用</t>
    <phoneticPr fontId="2" type="noConversion"/>
  </si>
  <si>
    <t>YCIS21203</t>
    <phoneticPr fontId="2" type="noConversion"/>
  </si>
  <si>
    <t>YGSO23248</t>
    <phoneticPr fontId="2" type="noConversion"/>
  </si>
  <si>
    <t>YGSO21250</t>
    <phoneticPr fontId="2" type="noConversion"/>
  </si>
  <si>
    <t>ZMIL21212</t>
    <phoneticPr fontId="2" type="noConversion"/>
  </si>
  <si>
    <t>ZMIL21211</t>
    <phoneticPr fontId="2" type="noConversion"/>
  </si>
  <si>
    <t>第四學年</t>
    <phoneticPr fontId="2" type="noConversion"/>
  </si>
  <si>
    <t>第三學年</t>
    <phoneticPr fontId="2" type="noConversion"/>
  </si>
  <si>
    <t>第二學年</t>
    <phoneticPr fontId="2" type="noConversion"/>
  </si>
  <si>
    <t xml:space="preserve">                                                                                                                 ○○○學年第○學期第○次課程委員會議通過 ○○.○○.○○</t>
    <phoneticPr fontId="2" type="noConversion"/>
  </si>
  <si>
    <t xml:space="preserve">  中國科技大學　規劃與設計學院　視覺傳達設計系　台北校區　進修部　四技課程科目表  （105學年度入學適用）</t>
    <phoneticPr fontId="2" type="noConversion"/>
  </si>
  <si>
    <r>
      <rPr>
        <sz val="11"/>
        <color indexed="30"/>
        <rFont val="新細明體"/>
        <family val="1"/>
        <charset val="136"/>
      </rPr>
      <t>（1）畢業學分至少128學分。 
（2）本課程科目表於  年  月  日經課程委員會議研議，   年  月  日教務會議通過。
（3）「體適能與保健」、「全民國防教育」為本校校通識核心課程，惟不納入畢業應修學分計算。</t>
    </r>
    <r>
      <rPr>
        <sz val="11"/>
        <rFont val="新細明體"/>
        <family val="1"/>
        <charset val="136"/>
      </rPr>
      <t xml:space="preserve">
（4） 選修學分至少修習</t>
    </r>
    <r>
      <rPr>
        <sz val="11"/>
        <color indexed="10"/>
        <rFont val="新細明體"/>
        <family val="1"/>
        <charset val="136"/>
      </rPr>
      <t>46</t>
    </r>
    <r>
      <rPr>
        <sz val="11"/>
        <rFont val="新細明體"/>
        <family val="1"/>
        <charset val="136"/>
      </rPr>
      <t>學分。                                                                                                                                                                                                                                            
（5）本系畢業學分中，專業選修</t>
    </r>
    <r>
      <rPr>
        <sz val="11"/>
        <color indexed="10"/>
        <rFont val="新細明體"/>
        <family val="1"/>
        <charset val="136"/>
      </rPr>
      <t>46</t>
    </r>
    <r>
      <rPr>
        <sz val="11"/>
        <rFont val="新細明體"/>
        <family val="1"/>
        <charset val="136"/>
      </rPr>
      <t>學分中，可選修本院內所開設之專業課程</t>
    </r>
    <r>
      <rPr>
        <sz val="11"/>
        <color indexed="10"/>
        <rFont val="新細明體"/>
        <family val="1"/>
        <charset val="136"/>
      </rPr>
      <t>14</t>
    </r>
    <r>
      <rPr>
        <sz val="11"/>
        <rFont val="新細明體"/>
        <family val="1"/>
        <charset val="136"/>
      </rPr>
      <t>學分及跨院開設之專業課程</t>
    </r>
    <r>
      <rPr>
        <sz val="11"/>
        <color indexed="10"/>
        <rFont val="新細明體"/>
        <family val="1"/>
        <charset val="136"/>
      </rPr>
      <t>6</t>
    </r>
    <r>
      <rPr>
        <sz val="11"/>
        <rFont val="新細明體"/>
        <family val="1"/>
        <charset val="136"/>
      </rPr>
      <t>學分(不包含通識或共同科目)，
         且課程性質應以符合本系培育目標為原則(跨院需經系主任審核同意)，其餘必須修習本系所開設之專業課程。                                                                                                                                    （6）依學則規定，進修部學生每學期所修學分數（不含軍訓、體適能與保健）最低不得少於9學分。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</si>
</sst>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_);[Red]\(0\)"/>
  </numFmts>
  <fonts count="9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20"/>
      <name val="新細明體"/>
      <family val="1"/>
      <charset val="136"/>
    </font>
    <font>
      <sz val="20"/>
      <color indexed="12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sz val="11"/>
      <color indexed="12"/>
      <name val="新細明體"/>
      <family val="1"/>
      <charset val="136"/>
    </font>
    <font>
      <sz val="12"/>
      <color indexed="40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name val="Times New Roman"/>
      <family val="1"/>
    </font>
    <font>
      <strike/>
      <sz val="11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1"/>
      <color rgb="FF0033CC"/>
      <name val="新細明體"/>
      <family val="1"/>
      <charset val="136"/>
    </font>
    <font>
      <sz val="10"/>
      <name val="細明體"/>
      <family val="3"/>
      <charset val="136"/>
    </font>
    <font>
      <sz val="10"/>
      <color rgb="FFFF000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rgb="FF000000"/>
      <name val="PMingLiu"/>
      <family val="1"/>
    </font>
    <font>
      <vertAlign val="superscript"/>
      <sz val="10"/>
      <name val="新細明體"/>
      <family val="1"/>
      <charset val="136"/>
    </font>
    <font>
      <vertAlign val="superscript"/>
      <sz val="11"/>
      <name val="新細明體"/>
      <family val="1"/>
      <charset val="136"/>
    </font>
    <font>
      <sz val="11"/>
      <name val="細明體"/>
      <family val="3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17"/>
      <name val="標楷體"/>
      <family val="4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2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1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7"/>
      <name val="新細明體"/>
      <family val="1"/>
      <charset val="136"/>
    </font>
    <font>
      <sz val="12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1"/>
      <color rgb="FFFF0000"/>
      <name val="新細明體"/>
      <family val="1"/>
      <charset val="136"/>
      <scheme val="minor"/>
    </font>
    <font>
      <b/>
      <sz val="11"/>
      <color rgb="FFFF0000"/>
      <name val="新細明體"/>
      <family val="1"/>
      <charset val="136"/>
    </font>
    <font>
      <b/>
      <sz val="9"/>
      <name val="新細明體"/>
      <family val="1"/>
      <charset val="136"/>
    </font>
    <font>
      <u val="double"/>
      <sz val="11"/>
      <name val="新細明體"/>
      <family val="1"/>
      <charset val="136"/>
    </font>
    <font>
      <u val="double"/>
      <sz val="12"/>
      <name val="新細明體"/>
      <family val="1"/>
      <charset val="136"/>
    </font>
    <font>
      <b/>
      <sz val="2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1"/>
      <color rgb="FFFF0000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1"/>
      <color rgb="FF000000"/>
      <name val="新細明體"/>
      <family val="1"/>
      <charset val="136"/>
    </font>
    <font>
      <b/>
      <sz val="11"/>
      <color rgb="FF7030A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9"/>
      <color rgb="FF000000"/>
      <name val="新細明體"/>
      <family val="1"/>
      <charset val="136"/>
    </font>
    <font>
      <sz val="11"/>
      <color indexed="30"/>
      <name val="新細明體"/>
      <family val="1"/>
      <charset val="136"/>
    </font>
    <font>
      <sz val="12"/>
      <name val="細明體"/>
      <family val="3"/>
      <charset val="136"/>
    </font>
    <font>
      <sz val="12"/>
      <name val="Arial"/>
      <family val="2"/>
    </font>
    <font>
      <sz val="11"/>
      <color rgb="FFFF0000"/>
      <name val="Times New Roman"/>
      <family val="1"/>
    </font>
    <font>
      <sz val="11"/>
      <color rgb="FFFF0000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color indexed="48"/>
      <name val="新細明體"/>
      <family val="1"/>
      <charset val="136"/>
    </font>
    <font>
      <sz val="12"/>
      <color indexed="3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1"/>
      <color theme="0"/>
      <name val="新細明體"/>
      <family val="1"/>
      <charset val="136"/>
    </font>
    <font>
      <sz val="10"/>
      <color theme="0"/>
      <name val="新細明體"/>
      <family val="1"/>
      <charset val="136"/>
    </font>
    <font>
      <sz val="8"/>
      <color indexed="8"/>
      <name val="新細明體"/>
      <family val="1"/>
      <charset val="136"/>
    </font>
    <font>
      <strike/>
      <sz val="11"/>
      <color indexed="12"/>
      <name val="新細明體"/>
      <family val="1"/>
      <charset val="136"/>
    </font>
    <font>
      <sz val="12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細明體"/>
      <family val="3"/>
      <charset val="136"/>
    </font>
    <font>
      <sz val="9"/>
      <color indexed="8"/>
      <name val="新細明體"/>
      <family val="1"/>
      <charset val="136"/>
    </font>
    <font>
      <sz val="9"/>
      <color indexed="8"/>
      <name val="細明體"/>
      <family val="3"/>
      <charset val="136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sz val="14"/>
      <color indexed="8"/>
      <name val="新細明體"/>
      <family val="1"/>
      <charset val="136"/>
    </font>
    <font>
      <sz val="20"/>
      <color indexed="8"/>
      <name val="細明體"/>
      <family val="3"/>
      <charset val="136"/>
    </font>
    <font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000000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60">
    <xf numFmtId="0" fontId="0" fillId="0" borderId="0">
      <alignment vertical="center"/>
    </xf>
    <xf numFmtId="0" fontId="1" fillId="0" borderId="0">
      <alignment vertical="center"/>
    </xf>
    <xf numFmtId="0" fontId="16" fillId="0" borderId="93">
      <alignment horizontal="left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9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20" borderId="93" applyNumberFormat="0" applyAlignment="0" applyProtection="0">
      <alignment vertical="center"/>
    </xf>
    <xf numFmtId="0" fontId="32" fillId="0" borderId="98" applyNumberFormat="0" applyFill="0" applyAlignment="0" applyProtection="0">
      <alignment vertical="center"/>
    </xf>
    <xf numFmtId="0" fontId="15" fillId="21" borderId="99" applyNumberFormat="0" applyFont="0" applyAlignment="0" applyProtection="0">
      <alignment vertical="center"/>
    </xf>
    <xf numFmtId="0" fontId="1" fillId="21" borderId="9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5" fillId="0" borderId="100" applyNumberFormat="0" applyFill="0" applyAlignment="0" applyProtection="0">
      <alignment vertical="center"/>
    </xf>
    <xf numFmtId="0" fontId="36" fillId="0" borderId="101" applyNumberFormat="0" applyFill="0" applyAlignment="0" applyProtection="0">
      <alignment vertical="center"/>
    </xf>
    <xf numFmtId="0" fontId="37" fillId="0" borderId="10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>
      <alignment horizontal="left"/>
    </xf>
    <xf numFmtId="0" fontId="40" fillId="10" borderId="93" applyNumberFormat="0" applyAlignment="0" applyProtection="0">
      <alignment vertical="center"/>
    </xf>
    <xf numFmtId="0" fontId="41" fillId="20" borderId="103" applyNumberFormat="0" applyAlignment="0" applyProtection="0">
      <alignment vertical="center"/>
    </xf>
    <xf numFmtId="0" fontId="42" fillId="26" borderId="104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0" borderId="93">
      <alignment horizontal="center"/>
    </xf>
    <xf numFmtId="0" fontId="29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</cellStyleXfs>
  <cellXfs count="2304">
    <xf numFmtId="0" fontId="0" fillId="0" borderId="0" xfId="0">
      <alignment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vertical="center" shrinkToFit="1"/>
    </xf>
    <xf numFmtId="0" fontId="7" fillId="0" borderId="33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left" vertical="center" shrinkToFit="1"/>
    </xf>
    <xf numFmtId="0" fontId="7" fillId="0" borderId="17" xfId="1" applyFont="1" applyFill="1" applyBorder="1" applyAlignment="1">
      <alignment horizontal="center" vertical="center"/>
    </xf>
    <xf numFmtId="0" fontId="7" fillId="0" borderId="7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justify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3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left" vertical="center" shrinkToFit="1"/>
    </xf>
    <xf numFmtId="0" fontId="7" fillId="0" borderId="14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justify" vertical="center" shrinkToFit="1"/>
    </xf>
    <xf numFmtId="0" fontId="7" fillId="0" borderId="36" xfId="1" applyFont="1" applyFill="1" applyBorder="1" applyAlignment="1">
      <alignment horizontal="center" vertical="center" shrinkToFit="1"/>
    </xf>
    <xf numFmtId="0" fontId="7" fillId="0" borderId="70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left" vertical="center" shrinkToFit="1"/>
    </xf>
    <xf numFmtId="0" fontId="7" fillId="0" borderId="31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vertical="center"/>
    </xf>
    <xf numFmtId="0" fontId="7" fillId="0" borderId="31" xfId="1" applyFont="1" applyFill="1" applyBorder="1" applyAlignment="1">
      <alignment vertical="center" shrinkToFit="1"/>
    </xf>
    <xf numFmtId="0" fontId="7" fillId="0" borderId="31" xfId="1" applyFont="1" applyFill="1" applyBorder="1" applyAlignment="1">
      <alignment horizontal="center" vertical="center" shrinkToFit="1"/>
    </xf>
    <xf numFmtId="0" fontId="7" fillId="0" borderId="30" xfId="1" applyFont="1" applyFill="1" applyBorder="1" applyAlignment="1">
      <alignment vertical="center" shrinkToFit="1"/>
    </xf>
    <xf numFmtId="0" fontId="7" fillId="0" borderId="30" xfId="1" applyFont="1" applyFill="1" applyBorder="1" applyAlignment="1">
      <alignment vertical="center"/>
    </xf>
    <xf numFmtId="0" fontId="7" fillId="0" borderId="70" xfId="1" applyFont="1" applyFill="1" applyBorder="1" applyAlignment="1">
      <alignment vertical="center" shrinkToFit="1"/>
    </xf>
    <xf numFmtId="0" fontId="7" fillId="0" borderId="32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78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0" fontId="7" fillId="0" borderId="37" xfId="1" applyFont="1" applyFill="1" applyBorder="1" applyAlignment="1">
      <alignment vertical="center" shrinkToFit="1"/>
    </xf>
    <xf numFmtId="0" fontId="7" fillId="0" borderId="37" xfId="1" applyFont="1" applyFill="1" applyBorder="1" applyAlignment="1">
      <alignment horizontal="center" vertical="center" shrinkToFit="1"/>
    </xf>
    <xf numFmtId="0" fontId="7" fillId="0" borderId="78" xfId="1" applyFont="1" applyFill="1" applyBorder="1" applyAlignment="1">
      <alignment horizontal="center" vertical="center" shrinkToFit="1"/>
    </xf>
    <xf numFmtId="0" fontId="7" fillId="0" borderId="39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left" vertical="center" shrinkToFit="1"/>
    </xf>
    <xf numFmtId="0" fontId="7" fillId="0" borderId="65" xfId="1" applyFont="1" applyFill="1" applyBorder="1" applyAlignment="1">
      <alignment horizontal="center" vertical="center"/>
    </xf>
    <xf numFmtId="0" fontId="12" fillId="0" borderId="65" xfId="1" applyFont="1" applyFill="1" applyBorder="1" applyAlignment="1">
      <alignment vertical="center"/>
    </xf>
    <xf numFmtId="0" fontId="12" fillId="0" borderId="19" xfId="1" applyFont="1" applyFill="1" applyBorder="1" applyAlignment="1">
      <alignment vertical="center" shrinkToFit="1"/>
    </xf>
    <xf numFmtId="0" fontId="7" fillId="0" borderId="30" xfId="1" applyFont="1" applyFill="1" applyBorder="1" applyAlignment="1">
      <alignment horizontal="center" vertical="center"/>
    </xf>
    <xf numFmtId="0" fontId="7" fillId="0" borderId="68" xfId="1" applyFont="1" applyFill="1" applyBorder="1" applyAlignment="1">
      <alignment vertical="center"/>
    </xf>
    <xf numFmtId="0" fontId="7" fillId="0" borderId="26" xfId="1" applyFont="1" applyFill="1" applyBorder="1" applyAlignment="1">
      <alignment horizontal="left" vertical="center" shrinkToFit="1"/>
    </xf>
    <xf numFmtId="0" fontId="7" fillId="0" borderId="26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68" xfId="1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justify" vertical="center" shrinkToFit="1"/>
    </xf>
    <xf numFmtId="0" fontId="7" fillId="0" borderId="68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 shrinkToFit="1"/>
    </xf>
    <xf numFmtId="0" fontId="7" fillId="0" borderId="36" xfId="1" applyFont="1" applyFill="1" applyBorder="1" applyAlignment="1">
      <alignment vertical="center"/>
    </xf>
    <xf numFmtId="0" fontId="1" fillId="0" borderId="12" xfId="1" applyFont="1" applyFill="1" applyBorder="1">
      <alignment vertical="center"/>
    </xf>
    <xf numFmtId="0" fontId="14" fillId="0" borderId="12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justify" vertical="center" shrinkToFit="1"/>
    </xf>
    <xf numFmtId="0" fontId="14" fillId="0" borderId="14" xfId="1" applyFont="1" applyFill="1" applyBorder="1" applyAlignment="1">
      <alignment horizontal="center" vertical="center"/>
    </xf>
    <xf numFmtId="0" fontId="7" fillId="0" borderId="78" xfId="1" applyFont="1" applyFill="1" applyBorder="1" applyAlignment="1">
      <alignment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vertical="center"/>
    </xf>
    <xf numFmtId="0" fontId="7" fillId="0" borderId="41" xfId="1" applyFont="1" applyFill="1" applyBorder="1" applyAlignment="1">
      <alignment vertical="center" shrinkToFit="1"/>
    </xf>
    <xf numFmtId="0" fontId="7" fillId="0" borderId="84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 shrinkToFit="1"/>
    </xf>
    <xf numFmtId="0" fontId="7" fillId="0" borderId="40" xfId="1" applyFont="1" applyFill="1" applyBorder="1" applyAlignment="1">
      <alignment horizontal="center" vertical="center" shrinkToFit="1"/>
    </xf>
    <xf numFmtId="0" fontId="7" fillId="0" borderId="1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left" vertical="center" shrinkToFit="1"/>
    </xf>
    <xf numFmtId="0" fontId="1" fillId="0" borderId="6" xfId="1" applyFont="1" applyFill="1" applyBorder="1" applyAlignment="1">
      <alignment vertical="center"/>
    </xf>
    <xf numFmtId="0" fontId="7" fillId="0" borderId="71" xfId="1" applyFont="1" applyFill="1" applyBorder="1" applyAlignment="1">
      <alignment horizontal="center" vertical="center"/>
    </xf>
    <xf numFmtId="0" fontId="7" fillId="0" borderId="64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left" vertical="center" shrinkToFit="1"/>
    </xf>
    <xf numFmtId="0" fontId="10" fillId="0" borderId="19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justify" vertical="center" shrinkToFit="1"/>
    </xf>
    <xf numFmtId="0" fontId="10" fillId="0" borderId="6" xfId="1" applyFont="1" applyFill="1" applyBorder="1" applyAlignment="1">
      <alignment horizontal="justify" vertical="center" shrinkToFit="1"/>
    </xf>
    <xf numFmtId="0" fontId="10" fillId="0" borderId="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65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71" xfId="1" applyFont="1" applyFill="1" applyBorder="1" applyAlignment="1">
      <alignment vertical="center" shrinkToFit="1"/>
    </xf>
    <xf numFmtId="0" fontId="7" fillId="0" borderId="20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justify" vertical="center" shrinkToFit="1"/>
    </xf>
    <xf numFmtId="0" fontId="7" fillId="0" borderId="92" xfId="1" applyFont="1" applyFill="1" applyBorder="1" applyAlignment="1">
      <alignment horizontal="center" vertical="center"/>
    </xf>
    <xf numFmtId="0" fontId="7" fillId="0" borderId="65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justify" vertical="center" shrinkToFit="1"/>
    </xf>
    <xf numFmtId="0" fontId="7" fillId="0" borderId="19" xfId="1" applyFont="1" applyFill="1" applyBorder="1" applyAlignment="1">
      <alignment horizontal="center" vertical="center" shrinkToFit="1"/>
    </xf>
    <xf numFmtId="0" fontId="1" fillId="0" borderId="0" xfId="1" applyFont="1" applyFill="1" applyAlignment="1">
      <alignment vertical="center"/>
    </xf>
    <xf numFmtId="0" fontId="7" fillId="0" borderId="6" xfId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left"/>
    </xf>
    <xf numFmtId="0" fontId="2" fillId="0" borderId="0" xfId="1" applyFont="1" applyFill="1" applyAlignment="1">
      <alignment horizontal="right" vertical="center"/>
    </xf>
    <xf numFmtId="0" fontId="1" fillId="0" borderId="0" xfId="1" applyFont="1" applyFill="1">
      <alignment vertical="center"/>
    </xf>
    <xf numFmtId="0" fontId="1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70" xfId="1" applyFont="1" applyFill="1" applyBorder="1" applyAlignment="1">
      <alignment horizontal="center" vertical="center" shrinkToFit="1"/>
    </xf>
    <xf numFmtId="0" fontId="7" fillId="0" borderId="31" xfId="1" applyFont="1" applyFill="1" applyBorder="1" applyAlignment="1">
      <alignment horizontal="justify" vertical="center" shrinkToFit="1"/>
    </xf>
    <xf numFmtId="0" fontId="7" fillId="0" borderId="64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65" xfId="1" applyFont="1" applyFill="1" applyBorder="1" applyAlignment="1">
      <alignment vertical="center" shrinkToFit="1"/>
    </xf>
    <xf numFmtId="0" fontId="7" fillId="0" borderId="21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 shrinkToFit="1"/>
    </xf>
    <xf numFmtId="0" fontId="7" fillId="0" borderId="9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0" xfId="1" applyFont="1" applyFill="1">
      <alignment vertical="center"/>
    </xf>
    <xf numFmtId="0" fontId="8" fillId="0" borderId="0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center" shrinkToFit="1"/>
    </xf>
    <xf numFmtId="0" fontId="14" fillId="0" borderId="6" xfId="1" applyFont="1" applyFill="1" applyBorder="1" applyAlignment="1">
      <alignment horizontal="justify" vertical="center" shrinkToFit="1"/>
    </xf>
    <xf numFmtId="0" fontId="14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justify"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justify" vertical="center" shrinkToFit="1"/>
    </xf>
    <xf numFmtId="0" fontId="14" fillId="0" borderId="9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vertical="center" shrinkToFit="1"/>
    </xf>
    <xf numFmtId="0" fontId="7" fillId="0" borderId="27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shrinkToFit="1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vertical="center"/>
    </xf>
    <xf numFmtId="0" fontId="9" fillId="0" borderId="0" xfId="1" applyFont="1" applyFill="1">
      <alignment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left" vertical="center" shrinkToFit="1"/>
    </xf>
    <xf numFmtId="0" fontId="7" fillId="0" borderId="70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71" xfId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justify" vertical="center" shrinkToFit="1"/>
    </xf>
    <xf numFmtId="0" fontId="7" fillId="0" borderId="81" xfId="1" applyFont="1" applyFill="1" applyBorder="1" applyAlignment="1">
      <alignment horizontal="center" vertical="center"/>
    </xf>
    <xf numFmtId="0" fontId="11" fillId="0" borderId="0" xfId="1" applyFont="1" applyFill="1">
      <alignment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justify" vertical="center" shrinkToFit="1"/>
    </xf>
    <xf numFmtId="0" fontId="12" fillId="0" borderId="6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6" xfId="1" applyFont="1" applyFill="1" applyBorder="1" applyAlignment="1">
      <alignment vertical="center" shrinkToFit="1"/>
    </xf>
    <xf numFmtId="0" fontId="12" fillId="0" borderId="6" xfId="1" applyFont="1" applyFill="1" applyBorder="1" applyAlignment="1">
      <alignment vertical="center"/>
    </xf>
    <xf numFmtId="0" fontId="12" fillId="0" borderId="9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justify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0" borderId="9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19" xfId="1" applyFont="1" applyBorder="1" applyAlignment="1">
      <alignment horizontal="justify" vertical="center" shrinkToFit="1"/>
    </xf>
    <xf numFmtId="0" fontId="7" fillId="0" borderId="1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6" xfId="1" applyFont="1" applyBorder="1" applyAlignment="1">
      <alignment horizontal="justify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left" vertical="center" shrinkToFit="1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6" xfId="1" applyFont="1" applyBorder="1" applyAlignment="1">
      <alignment horizontal="justify" vertical="center" shrinkToFit="1"/>
    </xf>
    <xf numFmtId="0" fontId="7" fillId="0" borderId="28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vertical="center" shrinkToFit="1"/>
    </xf>
    <xf numFmtId="0" fontId="7" fillId="0" borderId="14" xfId="1" applyFont="1" applyBorder="1" applyAlignment="1">
      <alignment horizontal="center" vertical="center"/>
    </xf>
    <xf numFmtId="0" fontId="7" fillId="0" borderId="12" xfId="1" applyFont="1" applyBorder="1" applyAlignment="1">
      <alignment horizontal="justify" vertical="center" shrinkToFit="1"/>
    </xf>
    <xf numFmtId="0" fontId="7" fillId="0" borderId="8" xfId="1" applyNumberFormat="1" applyFont="1" applyBorder="1" applyAlignment="1">
      <alignment horizontal="center" vertical="center"/>
    </xf>
    <xf numFmtId="0" fontId="7" fillId="0" borderId="19" xfId="1" applyFont="1" applyBorder="1" applyAlignment="1">
      <alignment horizontal="left" vertical="center" shrinkToFit="1"/>
    </xf>
    <xf numFmtId="0" fontId="7" fillId="0" borderId="19" xfId="1" applyFont="1" applyBorder="1" applyAlignment="1">
      <alignment vertical="center" shrinkToFit="1"/>
    </xf>
    <xf numFmtId="0" fontId="7" fillId="0" borderId="21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8" xfId="1" applyFont="1" applyBorder="1" applyAlignment="1">
      <alignment horizontal="center" vertical="center"/>
    </xf>
    <xf numFmtId="0" fontId="12" fillId="0" borderId="68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left" vertical="center" shrinkToFit="1"/>
    </xf>
    <xf numFmtId="0" fontId="7" fillId="3" borderId="6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vertical="center" shrinkToFit="1"/>
    </xf>
    <xf numFmtId="0" fontId="7" fillId="3" borderId="9" xfId="1" applyFont="1" applyFill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18" fillId="0" borderId="0" xfId="1" applyFont="1" applyFill="1">
      <alignment vertical="center"/>
    </xf>
    <xf numFmtId="0" fontId="8" fillId="0" borderId="60" xfId="1" applyFont="1" applyFill="1" applyBorder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19" xfId="1" applyFont="1" applyFill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center" vertical="center"/>
    </xf>
    <xf numFmtId="0" fontId="8" fillId="0" borderId="82" xfId="1" applyFont="1" applyFill="1" applyBorder="1" applyAlignment="1">
      <alignment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 shrinkToFit="1"/>
    </xf>
    <xf numFmtId="0" fontId="8" fillId="4" borderId="31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vertical="center" shrinkToFit="1"/>
    </xf>
    <xf numFmtId="0" fontId="8" fillId="0" borderId="31" xfId="1" applyFont="1" applyFill="1" applyBorder="1" applyAlignment="1">
      <alignment vertical="center"/>
    </xf>
    <xf numFmtId="0" fontId="8" fillId="0" borderId="28" xfId="1" applyFont="1" applyFill="1" applyBorder="1" applyAlignment="1">
      <alignment vertical="center"/>
    </xf>
    <xf numFmtId="0" fontId="8" fillId="0" borderId="26" xfId="1" applyFont="1" applyFill="1" applyBorder="1" applyAlignment="1">
      <alignment vertical="center"/>
    </xf>
    <xf numFmtId="0" fontId="8" fillId="0" borderId="26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vertical="center" wrapText="1"/>
    </xf>
    <xf numFmtId="0" fontId="8" fillId="0" borderId="26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vertical="center" wrapText="1"/>
    </xf>
    <xf numFmtId="0" fontId="19" fillId="3" borderId="6" xfId="1" applyFont="1" applyFill="1" applyBorder="1" applyAlignment="1">
      <alignment horizontal="center" vertical="center" wrapText="1"/>
    </xf>
    <xf numFmtId="0" fontId="19" fillId="3" borderId="6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0" borderId="6" xfId="1" applyFont="1" applyFill="1" applyBorder="1">
      <alignment vertical="center"/>
    </xf>
    <xf numFmtId="0" fontId="8" fillId="0" borderId="6" xfId="1" applyFont="1" applyFill="1" applyBorder="1" applyAlignment="1">
      <alignment horizontal="center" vertical="center" shrinkToFit="1"/>
    </xf>
    <xf numFmtId="0" fontId="8" fillId="0" borderId="9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 shrinkToFit="1"/>
    </xf>
    <xf numFmtId="0" fontId="8" fillId="0" borderId="6" xfId="1" applyFont="1" applyFill="1" applyBorder="1" applyAlignment="1">
      <alignment horizontal="left" vertical="center" shrinkToFit="1"/>
    </xf>
    <xf numFmtId="0" fontId="20" fillId="3" borderId="6" xfId="1" applyFont="1" applyFill="1" applyBorder="1" applyAlignment="1">
      <alignment horizontal="center" vertical="center"/>
    </xf>
    <xf numFmtId="0" fontId="19" fillId="3" borderId="6" xfId="1" applyFont="1" applyFill="1" applyBorder="1">
      <alignment vertical="center"/>
    </xf>
    <xf numFmtId="0" fontId="19" fillId="3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justify" vertical="center" wrapText="1"/>
    </xf>
    <xf numFmtId="0" fontId="19" fillId="3" borderId="6" xfId="1" applyFont="1" applyFill="1" applyBorder="1" applyAlignment="1">
      <alignment horizontal="left" vertical="center" shrinkToFit="1"/>
    </xf>
    <xf numFmtId="0" fontId="8" fillId="0" borderId="21" xfId="1" applyFont="1" applyFill="1" applyBorder="1" applyAlignment="1">
      <alignment horizontal="center" vertical="center"/>
    </xf>
    <xf numFmtId="0" fontId="8" fillId="0" borderId="19" xfId="1" applyFont="1" applyFill="1" applyBorder="1">
      <alignment vertical="center"/>
    </xf>
    <xf numFmtId="0" fontId="8" fillId="0" borderId="19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shrinkToFit="1"/>
    </xf>
    <xf numFmtId="0" fontId="8" fillId="0" borderId="19" xfId="1" applyFont="1" applyFill="1" applyBorder="1" applyAlignment="1">
      <alignment horizontal="left" vertical="center" shrinkToFit="1"/>
    </xf>
    <xf numFmtId="0" fontId="18" fillId="0" borderId="31" xfId="1" applyFont="1" applyFill="1" applyBorder="1" applyAlignment="1">
      <alignment horizontal="justify" vertical="center"/>
    </xf>
    <xf numFmtId="0" fontId="8" fillId="3" borderId="31" xfId="1" applyFont="1" applyFill="1" applyBorder="1" applyAlignment="1">
      <alignment horizontal="center" vertical="center"/>
    </xf>
    <xf numFmtId="0" fontId="18" fillId="0" borderId="31" xfId="1" applyFont="1" applyFill="1" applyBorder="1">
      <alignment vertical="center"/>
    </xf>
    <xf numFmtId="0" fontId="8" fillId="0" borderId="31" xfId="1" applyFont="1" applyFill="1" applyBorder="1" applyAlignment="1">
      <alignment horizontal="left" vertical="center" shrinkToFit="1"/>
    </xf>
    <xf numFmtId="0" fontId="8" fillId="0" borderId="28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justify" vertical="center" shrinkToFit="1"/>
    </xf>
    <xf numFmtId="0" fontId="8" fillId="0" borderId="26" xfId="1" applyFont="1" applyFill="1" applyBorder="1" applyAlignment="1">
      <alignment horizontal="center" vertical="center" shrinkToFit="1"/>
    </xf>
    <xf numFmtId="0" fontId="21" fillId="0" borderId="0" xfId="1" applyFont="1">
      <alignment vertical="center"/>
    </xf>
    <xf numFmtId="0" fontId="8" fillId="0" borderId="26" xfId="1" applyFont="1" applyFill="1" applyBorder="1" applyAlignment="1">
      <alignment vertical="center" shrinkToFit="1"/>
    </xf>
    <xf numFmtId="0" fontId="8" fillId="0" borderId="26" xfId="1" applyFont="1" applyFill="1" applyBorder="1" applyAlignment="1">
      <alignment horizontal="left" vertical="center" shrinkToFit="1"/>
    </xf>
    <xf numFmtId="0" fontId="8" fillId="3" borderId="6" xfId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/>
    </xf>
    <xf numFmtId="0" fontId="8" fillId="0" borderId="6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 shrinkToFit="1"/>
    </xf>
    <xf numFmtId="0" fontId="8" fillId="0" borderId="6" xfId="1" applyFont="1" applyFill="1" applyBorder="1" applyAlignment="1">
      <alignment vertical="center" wrapText="1" shrinkToFit="1"/>
    </xf>
    <xf numFmtId="0" fontId="8" fillId="0" borderId="31" xfId="1" applyFont="1" applyFill="1" applyBorder="1">
      <alignment vertical="center"/>
    </xf>
    <xf numFmtId="0" fontId="8" fillId="0" borderId="96" xfId="1" applyFont="1" applyFill="1" applyBorder="1" applyAlignment="1">
      <alignment vertical="center"/>
    </xf>
    <xf numFmtId="0" fontId="18" fillId="0" borderId="6" xfId="1" applyFont="1" applyFill="1" applyBorder="1">
      <alignment vertical="center"/>
    </xf>
    <xf numFmtId="0" fontId="8" fillId="0" borderId="19" xfId="1" applyFont="1" applyFill="1" applyBorder="1" applyAlignment="1">
      <alignment horizontal="justify" vertical="center" shrinkToFit="1"/>
    </xf>
    <xf numFmtId="0" fontId="8" fillId="0" borderId="21" xfId="1" applyFont="1" applyFill="1" applyBorder="1" applyAlignment="1">
      <alignment vertical="center"/>
    </xf>
    <xf numFmtId="0" fontId="8" fillId="0" borderId="19" xfId="1" applyFont="1" applyFill="1" applyBorder="1" applyAlignment="1">
      <alignment vertical="center"/>
    </xf>
    <xf numFmtId="0" fontId="8" fillId="0" borderId="31" xfId="1" applyFont="1" applyFill="1" applyBorder="1" applyAlignment="1">
      <alignment horizontal="justify" vertical="center" shrinkToFit="1"/>
    </xf>
    <xf numFmtId="0" fontId="7" fillId="0" borderId="11" xfId="1" applyFont="1" applyFill="1" applyBorder="1" applyAlignment="1">
      <alignment horizontal="left" vertical="center" shrinkToFit="1"/>
    </xf>
    <xf numFmtId="0" fontId="8" fillId="0" borderId="6" xfId="1" applyFont="1" applyFill="1" applyBorder="1" applyAlignment="1">
      <alignment horizontal="left" vertical="center" wrapText="1" shrinkToFit="1"/>
    </xf>
    <xf numFmtId="0" fontId="7" fillId="0" borderId="6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0" fontId="8" fillId="0" borderId="0" xfId="1" applyFont="1" applyFill="1" applyBorder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 textRotation="255" wrapText="1"/>
    </xf>
    <xf numFmtId="0" fontId="7" fillId="0" borderId="77" xfId="1" applyFont="1" applyFill="1" applyBorder="1" applyAlignment="1">
      <alignment horizontal="center" vertical="center" shrinkToFit="1"/>
    </xf>
    <xf numFmtId="0" fontId="7" fillId="0" borderId="38" xfId="1" applyFont="1" applyFill="1" applyBorder="1" applyAlignment="1">
      <alignment horizontal="center" vertical="center" shrinkToFit="1"/>
    </xf>
    <xf numFmtId="0" fontId="7" fillId="0" borderId="6" xfId="57" applyFont="1" applyFill="1" applyBorder="1" applyAlignment="1">
      <alignment horizontal="center" vertical="center" shrinkToFit="1"/>
    </xf>
    <xf numFmtId="0" fontId="7" fillId="0" borderId="6" xfId="2" applyFont="1" applyFill="1" applyBorder="1" applyAlignment="1">
      <alignment horizontal="left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27" borderId="6" xfId="2" applyFont="1" applyFill="1" applyBorder="1" applyAlignment="1">
      <alignment horizontal="left" vertical="center" shrinkToFit="1"/>
    </xf>
    <xf numFmtId="0" fontId="7" fillId="27" borderId="6" xfId="57" applyFont="1" applyFill="1" applyBorder="1" applyAlignment="1">
      <alignment horizontal="center" vertical="center"/>
    </xf>
    <xf numFmtId="0" fontId="7" fillId="0" borderId="6" xfId="57" applyFont="1" applyFill="1" applyBorder="1" applyAlignment="1">
      <alignment horizontal="center" vertical="center"/>
    </xf>
    <xf numFmtId="0" fontId="7" fillId="0" borderId="8" xfId="57" applyFont="1" applyFill="1" applyBorder="1" applyAlignment="1">
      <alignment horizontal="center" vertical="center" shrinkToFit="1"/>
    </xf>
    <xf numFmtId="0" fontId="7" fillId="0" borderId="19" xfId="1" applyNumberFormat="1" applyFont="1" applyFill="1" applyBorder="1" applyAlignment="1">
      <alignment horizontal="center" vertical="center" shrinkToFit="1"/>
    </xf>
    <xf numFmtId="0" fontId="7" fillId="0" borderId="6" xfId="1" applyNumberFormat="1" applyFont="1" applyFill="1" applyBorder="1" applyAlignment="1">
      <alignment horizontal="center" vertical="center" shrinkToFit="1"/>
    </xf>
    <xf numFmtId="0" fontId="7" fillId="0" borderId="19" xfId="57" applyFont="1" applyFill="1" applyBorder="1" applyAlignment="1">
      <alignment horizontal="center" vertical="center" shrinkToFit="1"/>
    </xf>
    <xf numFmtId="0" fontId="1" fillId="0" borderId="0" xfId="1" applyFont="1" applyFill="1" applyAlignment="1">
      <alignment vertical="center" shrinkToFit="1"/>
    </xf>
    <xf numFmtId="0" fontId="7" fillId="0" borderId="25" xfId="1" applyFont="1" applyFill="1" applyBorder="1" applyAlignment="1">
      <alignment vertical="center" shrinkToFit="1"/>
    </xf>
    <xf numFmtId="0" fontId="7" fillId="0" borderId="30" xfId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vertical="center" shrinkToFit="1"/>
    </xf>
    <xf numFmtId="0" fontId="7" fillId="0" borderId="27" xfId="1" applyFont="1" applyFill="1" applyBorder="1" applyAlignment="1">
      <alignment horizontal="center" vertical="center" shrinkToFit="1"/>
    </xf>
    <xf numFmtId="0" fontId="7" fillId="0" borderId="6" xfId="57" applyFont="1" applyFill="1" applyBorder="1" applyAlignment="1">
      <alignment horizontal="center"/>
    </xf>
    <xf numFmtId="0" fontId="7" fillId="28" borderId="19" xfId="1" applyFont="1" applyFill="1" applyBorder="1" applyAlignment="1">
      <alignment horizontal="center" vertical="center" shrinkToFit="1"/>
    </xf>
    <xf numFmtId="0" fontId="7" fillId="28" borderId="19" xfId="1" applyFont="1" applyFill="1" applyBorder="1" applyAlignment="1">
      <alignment horizontal="left" vertical="center" shrinkToFit="1"/>
    </xf>
    <xf numFmtId="0" fontId="7" fillId="28" borderId="64" xfId="1" applyFont="1" applyFill="1" applyBorder="1" applyAlignment="1">
      <alignment horizontal="center" vertical="center" shrinkToFit="1"/>
    </xf>
    <xf numFmtId="0" fontId="0" fillId="0" borderId="0" xfId="1" applyFont="1" applyFill="1">
      <alignment vertical="center"/>
    </xf>
    <xf numFmtId="0" fontId="0" fillId="0" borderId="55" xfId="1" applyFont="1" applyFill="1" applyBorder="1" applyAlignment="1">
      <alignment vertical="center"/>
    </xf>
    <xf numFmtId="0" fontId="0" fillId="0" borderId="6" xfId="1" applyFont="1" applyFill="1" applyBorder="1" applyAlignment="1">
      <alignment vertical="center"/>
    </xf>
    <xf numFmtId="0" fontId="7" fillId="0" borderId="107" xfId="1" applyFont="1" applyFill="1" applyBorder="1" applyAlignment="1">
      <alignment horizontal="center" vertical="center"/>
    </xf>
    <xf numFmtId="0" fontId="0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21" xfId="1" applyFont="1" applyFill="1" applyBorder="1" applyAlignment="1">
      <alignment horizontal="center" vertical="center" shrinkToFit="1"/>
    </xf>
    <xf numFmtId="0" fontId="7" fillId="4" borderId="6" xfId="1" applyFont="1" applyFill="1" applyBorder="1" applyAlignment="1">
      <alignment horizontal="center" vertical="center" shrinkToFit="1"/>
    </xf>
    <xf numFmtId="0" fontId="7" fillId="4" borderId="6" xfId="1" applyFont="1" applyFill="1" applyBorder="1" applyAlignment="1">
      <alignment horizontal="left" vertical="center" shrinkToFit="1"/>
    </xf>
    <xf numFmtId="0" fontId="7" fillId="0" borderId="8" xfId="1" applyNumberFormat="1" applyFont="1" applyFill="1" applyBorder="1" applyAlignment="1">
      <alignment horizontal="center" vertical="center" shrinkToFit="1"/>
    </xf>
    <xf numFmtId="0" fontId="7" fillId="0" borderId="0" xfId="1" applyFont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49" fillId="4" borderId="0" xfId="0" applyFont="1" applyFill="1">
      <alignment vertical="center"/>
    </xf>
    <xf numFmtId="0" fontId="49" fillId="4" borderId="0" xfId="0" applyFont="1" applyFill="1" applyAlignment="1">
      <alignment vertical="center"/>
    </xf>
    <xf numFmtId="0" fontId="2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8" fillId="4" borderId="0" xfId="0" applyFont="1" applyFill="1" applyBorder="1" applyAlignment="1">
      <alignment vertical="top" wrapText="1"/>
    </xf>
    <xf numFmtId="0" fontId="7" fillId="4" borderId="0" xfId="0" applyFont="1" applyFill="1" applyAlignment="1">
      <alignment vertical="center"/>
    </xf>
    <xf numFmtId="0" fontId="7" fillId="4" borderId="42" xfId="0" applyFont="1" applyFill="1" applyBorder="1" applyAlignment="1">
      <alignment horizontal="center" vertical="center" textRotation="255"/>
    </xf>
    <xf numFmtId="0" fontId="7" fillId="4" borderId="8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84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 shrinkToFit="1"/>
    </xf>
    <xf numFmtId="0" fontId="7" fillId="4" borderId="77" xfId="0" applyFont="1" applyFill="1" applyBorder="1" applyAlignment="1">
      <alignment horizontal="center" vertical="center" shrinkToFit="1"/>
    </xf>
    <xf numFmtId="0" fontId="7" fillId="4" borderId="77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vertical="center" shrinkToFit="1"/>
    </xf>
    <xf numFmtId="0" fontId="7" fillId="4" borderId="37" xfId="0" applyFont="1" applyFill="1" applyBorder="1" applyAlignment="1">
      <alignment vertical="center"/>
    </xf>
    <xf numFmtId="0" fontId="7" fillId="4" borderId="92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vertical="center" shrinkToFit="1"/>
    </xf>
    <xf numFmtId="0" fontId="7" fillId="4" borderId="55" xfId="0" applyFont="1" applyFill="1" applyBorder="1" applyAlignment="1">
      <alignment horizontal="center" vertical="center" shrinkToFit="1"/>
    </xf>
    <xf numFmtId="0" fontId="7" fillId="4" borderId="23" xfId="0" applyFont="1" applyFill="1" applyBorder="1" applyAlignment="1">
      <alignment horizontal="center" vertical="center" shrinkToFit="1"/>
    </xf>
    <xf numFmtId="0" fontId="7" fillId="4" borderId="55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vertical="center"/>
    </xf>
    <xf numFmtId="0" fontId="7" fillId="4" borderId="34" xfId="0" applyFont="1" applyFill="1" applyBorder="1" applyAlignment="1">
      <alignment horizontal="justify" vertical="center" shrinkToFit="1"/>
    </xf>
    <xf numFmtId="0" fontId="7" fillId="4" borderId="62" xfId="0" applyFont="1" applyFill="1" applyBorder="1" applyAlignment="1">
      <alignment horizontal="center" vertical="center" shrinkToFit="1"/>
    </xf>
    <xf numFmtId="0" fontId="7" fillId="4" borderId="34" xfId="0" applyFont="1" applyFill="1" applyBorder="1" applyAlignment="1">
      <alignment horizontal="left" vertical="center" shrinkToFit="1"/>
    </xf>
    <xf numFmtId="0" fontId="7" fillId="4" borderId="35" xfId="0" applyFont="1" applyFill="1" applyBorder="1" applyAlignment="1">
      <alignment vertical="center"/>
    </xf>
    <xf numFmtId="0" fontId="7" fillId="4" borderId="34" xfId="0" applyFont="1" applyFill="1" applyBorder="1" applyAlignment="1">
      <alignment vertical="center" shrinkToFit="1"/>
    </xf>
    <xf numFmtId="0" fontId="7" fillId="4" borderId="67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7" fillId="4" borderId="8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left" vertical="center" shrinkToFit="1"/>
    </xf>
    <xf numFmtId="0" fontId="7" fillId="4" borderId="64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vertical="center" shrinkToFit="1"/>
    </xf>
    <xf numFmtId="0" fontId="7" fillId="4" borderId="64" xfId="0" applyFont="1" applyFill="1" applyBorder="1" applyAlignment="1">
      <alignment vertical="center"/>
    </xf>
    <xf numFmtId="0" fontId="57" fillId="4" borderId="34" xfId="0" applyFont="1" applyFill="1" applyBorder="1" applyAlignment="1">
      <alignment horizontal="center" vertical="center"/>
    </xf>
    <xf numFmtId="0" fontId="7" fillId="4" borderId="81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justify" vertical="center" shrinkToFit="1"/>
    </xf>
    <xf numFmtId="0" fontId="7" fillId="4" borderId="19" xfId="0" applyFont="1" applyFill="1" applyBorder="1" applyAlignment="1">
      <alignment horizontal="left" vertical="center"/>
    </xf>
    <xf numFmtId="0" fontId="1" fillId="4" borderId="19" xfId="0" applyFont="1" applyFill="1" applyBorder="1" applyAlignment="1">
      <alignment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 shrinkToFit="1"/>
    </xf>
    <xf numFmtId="0" fontId="7" fillId="4" borderId="64" xfId="0" applyFont="1" applyFill="1" applyBorder="1">
      <alignment vertical="center"/>
    </xf>
    <xf numFmtId="0" fontId="7" fillId="29" borderId="35" xfId="0" applyFont="1" applyFill="1" applyBorder="1" applyAlignment="1">
      <alignment horizontal="center" vertical="center"/>
    </xf>
    <xf numFmtId="0" fontId="7" fillId="29" borderId="34" xfId="0" applyFont="1" applyFill="1" applyBorder="1" applyAlignment="1">
      <alignment horizontal="center" vertical="center"/>
    </xf>
    <xf numFmtId="0" fontId="53" fillId="29" borderId="34" xfId="0" applyFont="1" applyFill="1" applyBorder="1" applyAlignment="1">
      <alignment vertical="center" wrapText="1" shrinkToFit="1"/>
    </xf>
    <xf numFmtId="0" fontId="7" fillId="4" borderId="34" xfId="0" applyFont="1" applyFill="1" applyBorder="1">
      <alignment vertical="center"/>
    </xf>
    <xf numFmtId="0" fontId="7" fillId="4" borderId="81" xfId="0" applyFont="1" applyFill="1" applyBorder="1">
      <alignment vertical="center"/>
    </xf>
    <xf numFmtId="0" fontId="7" fillId="4" borderId="34" xfId="0" applyFont="1" applyFill="1" applyBorder="1" applyAlignment="1">
      <alignment horizontal="left" vertical="center"/>
    </xf>
    <xf numFmtId="0" fontId="7" fillId="4" borderId="81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/>
    </xf>
    <xf numFmtId="0" fontId="49" fillId="4" borderId="6" xfId="0" applyFont="1" applyFill="1" applyBorder="1" applyAlignment="1">
      <alignment vertical="center" shrinkToFit="1"/>
    </xf>
    <xf numFmtId="0" fontId="7" fillId="4" borderId="6" xfId="0" applyFont="1" applyFill="1" applyBorder="1" applyAlignment="1">
      <alignment horizontal="left" vertical="center"/>
    </xf>
    <xf numFmtId="0" fontId="7" fillId="4" borderId="55" xfId="0" applyFont="1" applyFill="1" applyBorder="1" applyAlignment="1">
      <alignment horizontal="justify" vertical="center" shrinkToFit="1"/>
    </xf>
    <xf numFmtId="0" fontId="7" fillId="4" borderId="23" xfId="0" applyFont="1" applyFill="1" applyBorder="1" applyAlignment="1">
      <alignment horizontal="left" vertical="center" shrinkToFit="1"/>
    </xf>
    <xf numFmtId="0" fontId="7" fillId="4" borderId="28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left" vertical="center" shrinkToFit="1"/>
    </xf>
    <xf numFmtId="0" fontId="7" fillId="4" borderId="26" xfId="0" applyFont="1" applyFill="1" applyBorder="1">
      <alignment vertical="center"/>
    </xf>
    <xf numFmtId="0" fontId="7" fillId="4" borderId="26" xfId="0" applyFont="1" applyFill="1" applyBorder="1" applyAlignment="1">
      <alignment horizontal="justify" vertical="center" shrinkToFit="1"/>
    </xf>
    <xf numFmtId="0" fontId="7" fillId="4" borderId="11" xfId="0" applyFont="1" applyFill="1" applyBorder="1" applyAlignment="1">
      <alignment horizontal="left" vertical="center"/>
    </xf>
    <xf numFmtId="0" fontId="7" fillId="4" borderId="26" xfId="0" applyFont="1" applyFill="1" applyBorder="1" applyAlignment="1">
      <alignment vertical="center" shrinkToFit="1"/>
    </xf>
    <xf numFmtId="0" fontId="7" fillId="4" borderId="26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justify" vertical="center" shrinkToFit="1"/>
    </xf>
    <xf numFmtId="0" fontId="7" fillId="4" borderId="6" xfId="0" applyFont="1" applyFill="1" applyBorder="1">
      <alignment vertical="center"/>
    </xf>
    <xf numFmtId="0" fontId="7" fillId="4" borderId="64" xfId="0" applyFont="1" applyFill="1" applyBorder="1" applyAlignment="1">
      <alignment horizontal="left" vertical="center" shrinkToFit="1"/>
    </xf>
    <xf numFmtId="0" fontId="7" fillId="4" borderId="8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vertical="center" shrinkToFit="1"/>
    </xf>
    <xf numFmtId="0" fontId="7" fillId="4" borderId="6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4" borderId="8" xfId="0" applyFont="1" applyFill="1" applyBorder="1">
      <alignment vertical="center"/>
    </xf>
    <xf numFmtId="0" fontId="2" fillId="4" borderId="19" xfId="0" applyFont="1" applyFill="1" applyBorder="1" applyAlignment="1">
      <alignment horizontal="justify" vertical="center" shrinkToFit="1"/>
    </xf>
    <xf numFmtId="0" fontId="7" fillId="4" borderId="8" xfId="0" applyFont="1" applyFill="1" applyBorder="1" applyAlignment="1">
      <alignment horizontal="left" vertical="center" shrinkToFit="1"/>
    </xf>
    <xf numFmtId="0" fontId="1" fillId="4" borderId="6" xfId="0" applyFont="1" applyFill="1" applyBorder="1" applyAlignment="1">
      <alignment vertical="center"/>
    </xf>
    <xf numFmtId="0" fontId="7" fillId="4" borderId="91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justify" vertical="center" shrinkToFit="1"/>
    </xf>
    <xf numFmtId="0" fontId="7" fillId="4" borderId="42" xfId="0" applyFont="1" applyFill="1" applyBorder="1" applyAlignment="1">
      <alignment horizontal="left" vertical="center" shrinkToFit="1"/>
    </xf>
    <xf numFmtId="0" fontId="7" fillId="4" borderId="55" xfId="0" applyFont="1" applyFill="1" applyBorder="1" applyAlignment="1">
      <alignment horizontal="left" vertical="center" shrinkToFit="1"/>
    </xf>
    <xf numFmtId="0" fontId="7" fillId="4" borderId="23" xfId="0" applyFont="1" applyFill="1" applyBorder="1" applyAlignment="1">
      <alignment horizontal="left" vertical="center"/>
    </xf>
    <xf numFmtId="0" fontId="7" fillId="4" borderId="19" xfId="0" applyFont="1" applyFill="1" applyBorder="1">
      <alignment vertical="center"/>
    </xf>
    <xf numFmtId="0" fontId="7" fillId="4" borderId="64" xfId="0" applyFont="1" applyFill="1" applyBorder="1" applyAlignment="1">
      <alignment horizontal="left" vertical="center"/>
    </xf>
    <xf numFmtId="0" fontId="7" fillId="29" borderId="6" xfId="0" applyFont="1" applyFill="1" applyBorder="1" applyAlignment="1">
      <alignment horizontal="justify" vertical="center" shrinkToFit="1"/>
    </xf>
    <xf numFmtId="0" fontId="7" fillId="4" borderId="32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vertical="center" shrinkToFit="1"/>
    </xf>
    <xf numFmtId="0" fontId="7" fillId="4" borderId="30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center" vertical="center" shrinkToFit="1"/>
    </xf>
    <xf numFmtId="0" fontId="7" fillId="4" borderId="31" xfId="0" applyFont="1" applyFill="1" applyBorder="1" applyAlignment="1">
      <alignment vertical="center" shrinkToFit="1"/>
    </xf>
    <xf numFmtId="0" fontId="7" fillId="4" borderId="31" xfId="0" applyFont="1" applyFill="1" applyBorder="1" applyAlignment="1">
      <alignment vertical="center"/>
    </xf>
    <xf numFmtId="0" fontId="7" fillId="4" borderId="71" xfId="0" applyFont="1" applyFill="1" applyBorder="1" applyAlignment="1">
      <alignment horizontal="left" vertical="center" shrinkToFit="1"/>
    </xf>
    <xf numFmtId="0" fontId="7" fillId="4" borderId="25" xfId="0" applyFont="1" applyFill="1" applyBorder="1" applyAlignment="1">
      <alignment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justify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12" fillId="29" borderId="12" xfId="0" applyFont="1" applyFill="1" applyBorder="1" applyAlignment="1">
      <alignment horizontal="center" vertical="center"/>
    </xf>
    <xf numFmtId="0" fontId="7" fillId="29" borderId="6" xfId="0" applyFont="1" applyFill="1" applyBorder="1" applyAlignment="1">
      <alignment horizontal="left" vertical="center" wrapText="1"/>
    </xf>
    <xf numFmtId="0" fontId="7" fillId="4" borderId="90" xfId="0" applyFont="1" applyFill="1" applyBorder="1" applyAlignment="1">
      <alignment vertical="center"/>
    </xf>
    <xf numFmtId="0" fontId="7" fillId="4" borderId="71" xfId="0" applyFont="1" applyFill="1" applyBorder="1" applyAlignment="1">
      <alignment horizontal="justify" vertical="center" shrinkToFit="1"/>
    </xf>
    <xf numFmtId="0" fontId="7" fillId="4" borderId="6" xfId="0" applyFont="1" applyFill="1" applyBorder="1" applyAlignment="1">
      <alignment horizontal="left" vertical="center" wrapText="1"/>
    </xf>
    <xf numFmtId="0" fontId="58" fillId="29" borderId="14" xfId="0" applyFont="1" applyFill="1" applyBorder="1" applyAlignment="1">
      <alignment horizontal="center" vertical="center"/>
    </xf>
    <xf numFmtId="0" fontId="1" fillId="29" borderId="12" xfId="0" applyFont="1" applyFill="1" applyBorder="1" applyAlignment="1">
      <alignment horizontal="center" vertical="center"/>
    </xf>
    <xf numFmtId="0" fontId="58" fillId="29" borderId="12" xfId="0" applyFont="1" applyFill="1" applyBorder="1" applyAlignment="1">
      <alignment horizontal="center" vertical="center"/>
    </xf>
    <xf numFmtId="0" fontId="1" fillId="29" borderId="9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/>
    </xf>
    <xf numFmtId="0" fontId="51" fillId="4" borderId="6" xfId="0" applyFont="1" applyFill="1" applyBorder="1" applyAlignment="1">
      <alignment vertical="center"/>
    </xf>
    <xf numFmtId="0" fontId="46" fillId="4" borderId="6" xfId="0" applyFont="1" applyFill="1" applyBorder="1" applyAlignment="1">
      <alignment horizontal="justify" vertical="center" shrinkToFit="1"/>
    </xf>
    <xf numFmtId="0" fontId="1" fillId="4" borderId="8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left" vertical="center" shrinkToFit="1"/>
    </xf>
    <xf numFmtId="0" fontId="7" fillId="4" borderId="31" xfId="0" applyFont="1" applyFill="1" applyBorder="1" applyAlignment="1">
      <alignment horizontal="left" vertical="center" shrinkToFit="1"/>
    </xf>
    <xf numFmtId="0" fontId="7" fillId="4" borderId="26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 shrinkToFit="1"/>
    </xf>
    <xf numFmtId="0" fontId="7" fillId="4" borderId="28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 shrinkToFit="1"/>
    </xf>
    <xf numFmtId="0" fontId="7" fillId="4" borderId="21" xfId="0" applyFont="1" applyFill="1" applyBorder="1" applyAlignment="1">
      <alignment vertical="center"/>
    </xf>
    <xf numFmtId="0" fontId="7" fillId="4" borderId="64" xfId="0" applyFont="1" applyFill="1" applyBorder="1" applyAlignment="1">
      <alignment vertical="center" shrinkToFit="1"/>
    </xf>
    <xf numFmtId="0" fontId="1" fillId="4" borderId="17" xfId="0" applyFont="1" applyFill="1" applyBorder="1">
      <alignment vertical="center"/>
    </xf>
    <xf numFmtId="0" fontId="7" fillId="4" borderId="31" xfId="0" applyFont="1" applyFill="1" applyBorder="1" applyAlignment="1">
      <alignment horizontal="justify" vertical="center" shrinkToFit="1"/>
    </xf>
    <xf numFmtId="0" fontId="7" fillId="4" borderId="30" xfId="0" applyFont="1" applyFill="1" applyBorder="1" applyAlignment="1">
      <alignment horizontal="center" vertical="center" shrinkToFit="1"/>
    </xf>
    <xf numFmtId="0" fontId="7" fillId="4" borderId="3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left" vertical="center" wrapText="1" shrinkToFit="1"/>
    </xf>
    <xf numFmtId="0" fontId="7" fillId="4" borderId="9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 shrinkToFit="1"/>
    </xf>
    <xf numFmtId="0" fontId="7" fillId="4" borderId="9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9" fillId="0" borderId="0" xfId="1" applyFont="1">
      <alignment vertical="center"/>
    </xf>
    <xf numFmtId="0" fontId="8" fillId="0" borderId="0" xfId="1" applyFont="1" applyBorder="1" applyAlignment="1">
      <alignment vertical="top" wrapText="1"/>
    </xf>
    <xf numFmtId="0" fontId="7" fillId="0" borderId="0" xfId="1" applyFont="1" applyAlignment="1">
      <alignment vertical="center"/>
    </xf>
    <xf numFmtId="0" fontId="7" fillId="0" borderId="8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1" xfId="1" applyFont="1" applyBorder="1" applyAlignment="1">
      <alignment vertical="center" shrinkToFit="1"/>
    </xf>
    <xf numFmtId="0" fontId="7" fillId="0" borderId="41" xfId="1" applyFont="1" applyBorder="1" applyAlignment="1">
      <alignment vertical="center"/>
    </xf>
    <xf numFmtId="0" fontId="7" fillId="0" borderId="41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1" xfId="1" applyFont="1" applyBorder="1" applyAlignment="1">
      <alignment vertical="center" shrinkToFit="1"/>
    </xf>
    <xf numFmtId="0" fontId="7" fillId="0" borderId="31" xfId="1" applyFont="1" applyBorder="1" applyAlignment="1">
      <alignment vertical="center"/>
    </xf>
    <xf numFmtId="0" fontId="7" fillId="0" borderId="30" xfId="1" applyFont="1" applyBorder="1" applyAlignment="1">
      <alignment vertical="center" shrinkToFit="1"/>
    </xf>
    <xf numFmtId="0" fontId="7" fillId="0" borderId="70" xfId="1" applyFont="1" applyBorder="1" applyAlignment="1">
      <alignment vertical="center" shrinkToFit="1"/>
    </xf>
    <xf numFmtId="0" fontId="7" fillId="0" borderId="70" xfId="1" applyFont="1" applyBorder="1" applyAlignment="1">
      <alignment vertical="center"/>
    </xf>
    <xf numFmtId="0" fontId="7" fillId="0" borderId="31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left" vertical="center" shrinkToFit="1"/>
    </xf>
    <xf numFmtId="0" fontId="60" fillId="0" borderId="0" xfId="1" applyFont="1" applyAlignment="1">
      <alignment vertical="center"/>
    </xf>
    <xf numFmtId="0" fontId="61" fillId="4" borderId="14" xfId="1" applyFont="1" applyFill="1" applyBorder="1" applyAlignment="1">
      <alignment horizontal="center" vertical="center"/>
    </xf>
    <xf numFmtId="0" fontId="61" fillId="4" borderId="12" xfId="1" applyFont="1" applyFill="1" applyBorder="1" applyAlignment="1">
      <alignment horizontal="center" vertical="center"/>
    </xf>
    <xf numFmtId="0" fontId="61" fillId="0" borderId="8" xfId="1" applyFont="1" applyBorder="1" applyAlignment="1">
      <alignment horizontal="center" vertical="center" shrinkToFit="1"/>
    </xf>
    <xf numFmtId="0" fontId="61" fillId="0" borderId="9" xfId="1" applyFont="1" applyBorder="1" applyAlignment="1">
      <alignment horizontal="center" vertical="center"/>
    </xf>
    <xf numFmtId="0" fontId="61" fillId="0" borderId="6" xfId="1" applyFont="1" applyBorder="1" applyAlignment="1">
      <alignment horizontal="center" vertical="center"/>
    </xf>
    <xf numFmtId="0" fontId="61" fillId="0" borderId="19" xfId="1" applyFont="1" applyBorder="1" applyAlignment="1">
      <alignment horizontal="left" vertical="center" shrinkToFit="1"/>
    </xf>
    <xf numFmtId="0" fontId="61" fillId="0" borderId="6" xfId="1" applyFont="1" applyBorder="1" applyAlignment="1">
      <alignment vertical="center" shrinkToFit="1"/>
    </xf>
    <xf numFmtId="0" fontId="61" fillId="0" borderId="5" xfId="1" applyFont="1" applyBorder="1" applyAlignment="1">
      <alignment horizontal="center" vertical="center"/>
    </xf>
    <xf numFmtId="0" fontId="61" fillId="0" borderId="7" xfId="1" applyFont="1" applyBorder="1" applyAlignment="1">
      <alignment horizontal="center" vertical="center"/>
    </xf>
    <xf numFmtId="0" fontId="61" fillId="0" borderId="8" xfId="1" applyFont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0" fontId="61" fillId="0" borderId="6" xfId="1" applyFont="1" applyBorder="1" applyAlignment="1">
      <alignment vertical="center"/>
    </xf>
    <xf numFmtId="0" fontId="61" fillId="4" borderId="9" xfId="1" applyFont="1" applyFill="1" applyBorder="1" applyAlignment="1">
      <alignment horizontal="center" vertical="center"/>
    </xf>
    <xf numFmtId="0" fontId="61" fillId="4" borderId="6" xfId="1" applyFont="1" applyFill="1" applyBorder="1" applyAlignment="1">
      <alignment horizontal="center" vertical="center"/>
    </xf>
    <xf numFmtId="0" fontId="61" fillId="4" borderId="8" xfId="1" applyFont="1" applyFill="1" applyBorder="1" applyAlignment="1">
      <alignment horizontal="center" vertical="center"/>
    </xf>
    <xf numFmtId="0" fontId="61" fillId="4" borderId="6" xfId="0" applyFont="1" applyFill="1" applyBorder="1" applyAlignment="1">
      <alignment horizontal="center" vertical="center" shrinkToFit="1"/>
    </xf>
    <xf numFmtId="0" fontId="61" fillId="4" borderId="6" xfId="0" applyFont="1" applyFill="1" applyBorder="1" applyAlignment="1">
      <alignment horizontal="justify" vertical="center" shrinkToFit="1"/>
    </xf>
    <xf numFmtId="0" fontId="61" fillId="4" borderId="26" xfId="1" applyFont="1" applyFill="1" applyBorder="1" applyAlignment="1">
      <alignment horizontal="center" vertical="center"/>
    </xf>
    <xf numFmtId="0" fontId="19" fillId="4" borderId="26" xfId="1" applyFont="1" applyFill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61" fillId="0" borderId="20" xfId="1" applyFont="1" applyBorder="1" applyAlignment="1">
      <alignment horizontal="center" vertical="center"/>
    </xf>
    <xf numFmtId="0" fontId="61" fillId="0" borderId="19" xfId="1" applyFont="1" applyBorder="1" applyAlignment="1">
      <alignment horizontal="center" vertical="center"/>
    </xf>
    <xf numFmtId="0" fontId="61" fillId="0" borderId="65" xfId="1" applyFont="1" applyBorder="1" applyAlignment="1">
      <alignment horizontal="center" vertical="center"/>
    </xf>
    <xf numFmtId="0" fontId="61" fillId="4" borderId="64" xfId="1" applyFont="1" applyFill="1" applyBorder="1" applyAlignment="1">
      <alignment horizontal="center" vertical="center"/>
    </xf>
    <xf numFmtId="0" fontId="60" fillId="0" borderId="9" xfId="1" applyFont="1" applyBorder="1" applyAlignment="1">
      <alignment vertical="center"/>
    </xf>
    <xf numFmtId="0" fontId="60" fillId="0" borderId="6" xfId="1" applyFont="1" applyBorder="1" applyAlignment="1">
      <alignment vertical="center"/>
    </xf>
    <xf numFmtId="0" fontId="60" fillId="0" borderId="8" xfId="1" applyFont="1" applyBorder="1" applyAlignment="1">
      <alignment vertical="center"/>
    </xf>
    <xf numFmtId="0" fontId="7" fillId="0" borderId="6" xfId="0" applyFont="1" applyBorder="1" applyAlignment="1">
      <alignment horizontal="justify" vertical="center" shrinkToFit="1"/>
    </xf>
    <xf numFmtId="0" fontId="60" fillId="0" borderId="7" xfId="1" applyFont="1" applyBorder="1" applyAlignment="1">
      <alignment vertical="center"/>
    </xf>
    <xf numFmtId="0" fontId="60" fillId="0" borderId="5" xfId="1" applyFont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1" fillId="4" borderId="7" xfId="1" applyFont="1" applyFill="1" applyBorder="1" applyAlignment="1">
      <alignment horizontal="center" vertical="center"/>
    </xf>
    <xf numFmtId="0" fontId="61" fillId="4" borderId="6" xfId="0" applyFont="1" applyFill="1" applyBorder="1" applyAlignment="1">
      <alignment horizontal="left" vertical="center" shrinkToFit="1"/>
    </xf>
    <xf numFmtId="0" fontId="2" fillId="0" borderId="6" xfId="0" applyFont="1" applyBorder="1" applyAlignment="1">
      <alignment horizontal="justify" vertical="center" shrinkToFit="1"/>
    </xf>
    <xf numFmtId="0" fontId="7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5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/>
    </xf>
    <xf numFmtId="0" fontId="62" fillId="0" borderId="19" xfId="0" applyFont="1" applyBorder="1" applyAlignment="1">
      <alignment horizontal="left" vertical="center" shrinkToFit="1"/>
    </xf>
    <xf numFmtId="0" fontId="7" fillId="0" borderId="30" xfId="1" applyFont="1" applyBorder="1" applyAlignment="1">
      <alignment vertical="center"/>
    </xf>
    <xf numFmtId="0" fontId="63" fillId="0" borderId="0" xfId="0" applyFont="1" applyAlignment="1">
      <alignment vertical="center"/>
    </xf>
    <xf numFmtId="0" fontId="61" fillId="0" borderId="14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12" xfId="0" applyFont="1" applyBorder="1" applyAlignment="1">
      <alignment horizontal="justify" vertical="center" shrinkToFit="1"/>
    </xf>
    <xf numFmtId="0" fontId="61" fillId="0" borderId="12" xfId="0" applyFont="1" applyBorder="1" applyAlignment="1">
      <alignment horizontal="center" vertical="center" shrinkToFit="1"/>
    </xf>
    <xf numFmtId="0" fontId="61" fillId="0" borderId="36" xfId="0" applyFont="1" applyBorder="1" applyAlignment="1">
      <alignment horizontal="center" vertical="center" shrinkToFit="1"/>
    </xf>
    <xf numFmtId="0" fontId="61" fillId="0" borderId="19" xfId="0" applyFont="1" applyBorder="1" applyAlignment="1">
      <alignment horizontal="left" vertical="center" shrinkToFit="1"/>
    </xf>
    <xf numFmtId="0" fontId="61" fillId="0" borderId="36" xfId="0" applyFont="1" applyBorder="1" applyAlignment="1">
      <alignment horizontal="center" vertical="center"/>
    </xf>
    <xf numFmtId="0" fontId="61" fillId="0" borderId="12" xfId="0" applyFont="1" applyBorder="1" applyAlignment="1">
      <alignment horizontal="left" vertical="center" shrinkToFit="1"/>
    </xf>
    <xf numFmtId="0" fontId="61" fillId="0" borderId="5" xfId="0" applyFont="1" applyBorder="1" applyAlignment="1">
      <alignment horizontal="center" vertical="center"/>
    </xf>
    <xf numFmtId="0" fontId="61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shrinkToFit="1"/>
    </xf>
    <xf numFmtId="0" fontId="61" fillId="0" borderId="9" xfId="0" applyFont="1" applyBorder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61" fillId="0" borderId="26" xfId="0" applyFont="1" applyBorder="1" applyAlignment="1">
      <alignment horizontal="justify" vertical="center" shrinkToFit="1"/>
    </xf>
    <xf numFmtId="0" fontId="61" fillId="0" borderId="26" xfId="0" applyFont="1" applyBorder="1" applyAlignment="1">
      <alignment horizontal="center" vertical="center" shrinkToFit="1"/>
    </xf>
    <xf numFmtId="0" fontId="61" fillId="0" borderId="11" xfId="0" applyFont="1" applyBorder="1" applyAlignment="1">
      <alignment horizontal="center" vertical="center" shrinkToFit="1"/>
    </xf>
    <xf numFmtId="0" fontId="61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3" fillId="0" borderId="6" xfId="0" applyFont="1" applyBorder="1" applyAlignment="1">
      <alignment vertical="center"/>
    </xf>
    <xf numFmtId="0" fontId="61" fillId="0" borderId="6" xfId="0" applyFont="1" applyBorder="1" applyAlignment="1">
      <alignment vertical="center" shrinkToFit="1"/>
    </xf>
    <xf numFmtId="0" fontId="61" fillId="0" borderId="6" xfId="0" applyFont="1" applyBorder="1" applyAlignment="1">
      <alignment vertical="center"/>
    </xf>
    <xf numFmtId="0" fontId="7" fillId="0" borderId="26" xfId="0" applyFont="1" applyBorder="1" applyAlignment="1">
      <alignment horizontal="justify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4" fillId="0" borderId="19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shrinkToFit="1"/>
    </xf>
    <xf numFmtId="0" fontId="7" fillId="4" borderId="17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left" vertical="center"/>
    </xf>
    <xf numFmtId="0" fontId="7" fillId="4" borderId="33" xfId="1" applyFont="1" applyFill="1" applyBorder="1" applyAlignment="1">
      <alignment horizontal="left" vertical="center"/>
    </xf>
    <xf numFmtId="0" fontId="7" fillId="0" borderId="26" xfId="1" applyFont="1" applyBorder="1" applyAlignment="1">
      <alignment horizontal="center" vertical="center" shrinkToFit="1"/>
    </xf>
    <xf numFmtId="0" fontId="7" fillId="0" borderId="68" xfId="1" applyFont="1" applyBorder="1" applyAlignment="1">
      <alignment horizontal="center" vertical="center" shrinkToFit="1"/>
    </xf>
    <xf numFmtId="0" fontId="2" fillId="0" borderId="19" xfId="1" applyFont="1" applyBorder="1" applyAlignment="1">
      <alignment horizontal="left" vertical="center" wrapText="1" shrinkToFit="1"/>
    </xf>
    <xf numFmtId="0" fontId="7" fillId="0" borderId="9" xfId="1" applyFont="1" applyBorder="1" applyAlignment="1">
      <alignment vertical="center"/>
    </xf>
    <xf numFmtId="0" fontId="7" fillId="0" borderId="5" xfId="1" applyFont="1" applyBorder="1" applyAlignment="1">
      <alignment vertical="center" shrinkToFit="1"/>
    </xf>
    <xf numFmtId="0" fontId="7" fillId="0" borderId="5" xfId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0" fontId="7" fillId="0" borderId="65" xfId="1" applyFont="1" applyBorder="1" applyAlignment="1">
      <alignment vertical="center" shrinkToFit="1"/>
    </xf>
    <xf numFmtId="0" fontId="7" fillId="0" borderId="65" xfId="1" applyFont="1" applyBorder="1" applyAlignment="1">
      <alignment vertical="center"/>
    </xf>
    <xf numFmtId="0" fontId="7" fillId="0" borderId="31" xfId="1" applyFont="1" applyBorder="1" applyAlignment="1">
      <alignment horizontal="justify" vertical="center" shrinkToFit="1"/>
    </xf>
    <xf numFmtId="0" fontId="7" fillId="0" borderId="70" xfId="1" applyFont="1" applyBorder="1" applyAlignment="1">
      <alignment horizontal="center" vertical="center" shrinkToFit="1"/>
    </xf>
    <xf numFmtId="0" fontId="7" fillId="0" borderId="70" xfId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9" fillId="0" borderId="0" xfId="0" applyFont="1" applyFill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7" fillId="0" borderId="81" xfId="21" applyFont="1" applyBorder="1" applyAlignment="1">
      <alignment horizontal="center" vertical="center"/>
    </xf>
    <xf numFmtId="0" fontId="7" fillId="0" borderId="34" xfId="21" applyFont="1" applyBorder="1" applyAlignment="1">
      <alignment horizontal="center" vertical="center"/>
    </xf>
    <xf numFmtId="0" fontId="7" fillId="0" borderId="2" xfId="21" applyFont="1" applyBorder="1" applyAlignment="1">
      <alignment horizontal="center" vertical="center" shrinkToFit="1"/>
    </xf>
    <xf numFmtId="0" fontId="7" fillId="0" borderId="2" xfId="21" applyFont="1" applyBorder="1" applyAlignment="1">
      <alignment horizontal="center" vertical="center"/>
    </xf>
    <xf numFmtId="0" fontId="12" fillId="0" borderId="2" xfId="21" applyFont="1" applyBorder="1" applyAlignment="1">
      <alignment horizontal="center" vertical="center"/>
    </xf>
    <xf numFmtId="0" fontId="7" fillId="0" borderId="80" xfId="21" applyFont="1" applyBorder="1" applyAlignment="1">
      <alignment horizontal="center" vertical="center"/>
    </xf>
    <xf numFmtId="0" fontId="65" fillId="0" borderId="91" xfId="0" applyFont="1" applyFill="1" applyBorder="1" applyAlignment="1">
      <alignment horizontal="center" vertical="center"/>
    </xf>
    <xf numFmtId="0" fontId="65" fillId="0" borderId="55" xfId="0" applyFont="1" applyFill="1" applyBorder="1" applyAlignment="1">
      <alignment horizontal="center" vertical="center"/>
    </xf>
    <xf numFmtId="0" fontId="65" fillId="0" borderId="55" xfId="0" applyFont="1" applyFill="1" applyBorder="1" applyAlignment="1">
      <alignment horizontal="center" vertical="center" shrinkToFit="1"/>
    </xf>
    <xf numFmtId="0" fontId="65" fillId="0" borderId="23" xfId="0" applyFont="1" applyFill="1" applyBorder="1" applyAlignment="1">
      <alignment horizontal="center" vertical="center" shrinkToFit="1"/>
    </xf>
    <xf numFmtId="0" fontId="65" fillId="0" borderId="23" xfId="0" applyFont="1" applyFill="1" applyBorder="1" applyAlignment="1">
      <alignment horizontal="center" vertical="center"/>
    </xf>
    <xf numFmtId="0" fontId="65" fillId="0" borderId="55" xfId="0" applyFont="1" applyFill="1" applyBorder="1" applyAlignment="1">
      <alignment vertical="center" shrinkToFit="1"/>
    </xf>
    <xf numFmtId="0" fontId="65" fillId="0" borderId="55" xfId="0" applyFont="1" applyFill="1" applyBorder="1" applyAlignment="1">
      <alignment vertical="center"/>
    </xf>
    <xf numFmtId="0" fontId="65" fillId="0" borderId="32" xfId="0" applyFont="1" applyFill="1" applyBorder="1" applyAlignment="1">
      <alignment horizontal="center" vertical="center"/>
    </xf>
    <xf numFmtId="0" fontId="65" fillId="0" borderId="31" xfId="0" applyFont="1" applyFill="1" applyBorder="1" applyAlignment="1">
      <alignment horizontal="center" vertical="center"/>
    </xf>
    <xf numFmtId="0" fontId="65" fillId="0" borderId="31" xfId="0" applyFont="1" applyFill="1" applyBorder="1" applyAlignment="1">
      <alignment horizontal="left" vertical="center" shrinkToFit="1"/>
    </xf>
    <xf numFmtId="0" fontId="7" fillId="0" borderId="3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center" shrinkToFit="1"/>
    </xf>
    <xf numFmtId="0" fontId="66" fillId="0" borderId="9" xfId="0" applyFont="1" applyFill="1" applyBorder="1" applyAlignment="1">
      <alignment horizontal="center" vertical="center"/>
    </xf>
    <xf numFmtId="0" fontId="66" fillId="0" borderId="6" xfId="0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justify" vertical="center" shrinkToFit="1"/>
    </xf>
    <xf numFmtId="0" fontId="66" fillId="0" borderId="6" xfId="0" applyFont="1" applyFill="1" applyBorder="1" applyAlignment="1">
      <alignment horizontal="center" vertical="center" shrinkToFit="1"/>
    </xf>
    <xf numFmtId="0" fontId="66" fillId="0" borderId="6" xfId="0" applyFont="1" applyFill="1" applyBorder="1" applyAlignment="1">
      <alignment horizontal="justify" vertical="center" shrinkToFit="1"/>
    </xf>
    <xf numFmtId="0" fontId="66" fillId="0" borderId="8" xfId="0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vertical="center"/>
    </xf>
    <xf numFmtId="0" fontId="65" fillId="0" borderId="6" xfId="0" applyFont="1" applyFill="1" applyBorder="1" applyAlignment="1">
      <alignment horizontal="center" vertical="center"/>
    </xf>
    <xf numFmtId="0" fontId="65" fillId="0" borderId="12" xfId="0" applyFont="1" applyFill="1" applyBorder="1" applyAlignment="1">
      <alignment horizontal="left" vertical="center" shrinkToFit="1"/>
    </xf>
    <xf numFmtId="0" fontId="7" fillId="0" borderId="90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30" borderId="9" xfId="21" applyFont="1" applyFill="1" applyBorder="1" applyAlignment="1">
      <alignment vertical="center"/>
    </xf>
    <xf numFmtId="0" fontId="7" fillId="30" borderId="6" xfId="21" applyFont="1" applyFill="1" applyBorder="1" applyAlignment="1">
      <alignment vertical="center"/>
    </xf>
    <xf numFmtId="0" fontId="7" fillId="30" borderId="6" xfId="21" applyFont="1" applyFill="1" applyBorder="1" applyAlignment="1">
      <alignment horizontal="left" vertical="center" shrinkToFit="1"/>
    </xf>
    <xf numFmtId="0" fontId="1" fillId="30" borderId="6" xfId="21" applyFont="1" applyFill="1" applyBorder="1" applyAlignment="1">
      <alignment horizontal="center" vertical="center"/>
    </xf>
    <xf numFmtId="0" fontId="7" fillId="30" borderId="6" xfId="21" applyFont="1" applyFill="1" applyBorder="1" applyAlignment="1">
      <alignment horizontal="justify" vertical="center" shrinkToFit="1"/>
    </xf>
    <xf numFmtId="0" fontId="1" fillId="0" borderId="8" xfId="1" applyFont="1" applyBorder="1" applyAlignment="1">
      <alignment vertical="center"/>
    </xf>
    <xf numFmtId="0" fontId="65" fillId="31" borderId="9" xfId="0" applyFont="1" applyFill="1" applyBorder="1" applyAlignment="1">
      <alignment horizontal="center" vertical="center"/>
    </xf>
    <xf numFmtId="0" fontId="65" fillId="31" borderId="6" xfId="0" applyFont="1" applyFill="1" applyBorder="1" applyAlignment="1">
      <alignment horizontal="center" vertical="center"/>
    </xf>
    <xf numFmtId="0" fontId="65" fillId="31" borderId="6" xfId="0" applyFont="1" applyFill="1" applyBorder="1" applyAlignment="1">
      <alignment horizontal="justify" vertical="center" shrinkToFit="1"/>
    </xf>
    <xf numFmtId="0" fontId="1" fillId="0" borderId="8" xfId="1" applyFont="1" applyFill="1" applyBorder="1" applyAlignment="1">
      <alignment vertical="center"/>
    </xf>
    <xf numFmtId="0" fontId="65" fillId="0" borderId="6" xfId="0" applyFont="1" applyFill="1" applyBorder="1" applyAlignment="1">
      <alignment horizontal="left" vertical="center" shrinkToFit="1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shrinkToFit="1"/>
    </xf>
    <xf numFmtId="0" fontId="7" fillId="0" borderId="8" xfId="0" applyNumberFormat="1" applyFont="1" applyFill="1" applyBorder="1" applyAlignment="1">
      <alignment horizontal="center" vertical="center"/>
    </xf>
    <xf numFmtId="0" fontId="7" fillId="30" borderId="9" xfId="21" applyFont="1" applyFill="1" applyBorder="1" applyAlignment="1">
      <alignment horizontal="center" vertical="center"/>
    </xf>
    <xf numFmtId="0" fontId="7" fillId="30" borderId="6" xfId="21" applyFont="1" applyFill="1" applyBorder="1" applyAlignment="1">
      <alignment horizontal="center" vertical="center"/>
    </xf>
    <xf numFmtId="0" fontId="7" fillId="30" borderId="21" xfId="21" applyFont="1" applyFill="1" applyBorder="1" applyAlignment="1">
      <alignment horizontal="center" vertical="center"/>
    </xf>
    <xf numFmtId="0" fontId="7" fillId="30" borderId="19" xfId="21" applyFont="1" applyFill="1" applyBorder="1" applyAlignment="1">
      <alignment horizontal="center" vertical="center"/>
    </xf>
    <xf numFmtId="0" fontId="7" fillId="30" borderId="19" xfId="21" applyFont="1" applyFill="1" applyBorder="1" applyAlignment="1">
      <alignment horizontal="justify" vertical="center" shrinkToFit="1"/>
    </xf>
    <xf numFmtId="0" fontId="7" fillId="30" borderId="6" xfId="21" applyFont="1" applyFill="1" applyBorder="1" applyAlignment="1">
      <alignment horizontal="center" vertical="center" shrinkToFit="1"/>
    </xf>
    <xf numFmtId="0" fontId="65" fillId="31" borderId="6" xfId="0" applyFont="1" applyFill="1" applyBorder="1" applyAlignment="1">
      <alignment horizontal="left" vertical="center" wrapText="1" shrinkToFit="1"/>
    </xf>
    <xf numFmtId="0" fontId="65" fillId="31" borderId="8" xfId="0" applyFont="1" applyFill="1" applyBorder="1" applyAlignment="1">
      <alignment horizontal="center" vertical="center"/>
    </xf>
    <xf numFmtId="0" fontId="65" fillId="31" borderId="6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center" vertical="center"/>
    </xf>
    <xf numFmtId="0" fontId="65" fillId="31" borderId="19" xfId="0" applyFont="1" applyFill="1" applyBorder="1" applyAlignment="1">
      <alignment horizontal="center" vertical="center"/>
    </xf>
    <xf numFmtId="0" fontId="65" fillId="31" borderId="8" xfId="0" applyNumberFormat="1" applyFont="1" applyFill="1" applyBorder="1" applyAlignment="1">
      <alignment horizontal="center" vertical="center"/>
    </xf>
    <xf numFmtId="0" fontId="67" fillId="31" borderId="8" xfId="0" applyFont="1" applyFill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7" xfId="1" applyFont="1" applyBorder="1" applyAlignment="1">
      <alignment vertical="center"/>
    </xf>
    <xf numFmtId="0" fontId="1" fillId="0" borderId="107" xfId="1" applyFont="1" applyBorder="1" applyAlignment="1">
      <alignment vertical="center"/>
    </xf>
    <xf numFmtId="0" fontId="65" fillId="31" borderId="72" xfId="0" applyFont="1" applyFill="1" applyBorder="1" applyAlignment="1">
      <alignment horizontal="center" vertical="center"/>
    </xf>
    <xf numFmtId="0" fontId="65" fillId="31" borderId="17" xfId="0" applyFont="1" applyFill="1" applyBorder="1" applyAlignment="1">
      <alignment horizontal="center" vertical="center"/>
    </xf>
    <xf numFmtId="0" fontId="65" fillId="31" borderId="17" xfId="0" applyFont="1" applyFill="1" applyBorder="1" applyAlignment="1">
      <alignment horizontal="left" vertical="center" shrinkToFit="1"/>
    </xf>
    <xf numFmtId="0" fontId="68" fillId="31" borderId="6" xfId="0" applyFont="1" applyFill="1" applyBorder="1" applyAlignment="1">
      <alignment horizontal="justify" vertical="center" shrinkToFit="1"/>
    </xf>
    <xf numFmtId="0" fontId="65" fillId="31" borderId="10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65" fillId="31" borderId="8" xfId="0" applyFont="1" applyFill="1" applyBorder="1" applyAlignment="1">
      <alignment horizontal="center" vertical="center" wrapText="1"/>
    </xf>
    <xf numFmtId="0" fontId="65" fillId="31" borderId="32" xfId="0" applyFont="1" applyFill="1" applyBorder="1" applyAlignment="1">
      <alignment horizontal="center" vertical="center"/>
    </xf>
    <xf numFmtId="0" fontId="65" fillId="31" borderId="31" xfId="0" applyFont="1" applyFill="1" applyBorder="1" applyAlignment="1">
      <alignment horizontal="center" vertical="center"/>
    </xf>
    <xf numFmtId="0" fontId="65" fillId="31" borderId="31" xfId="0" applyFont="1" applyFill="1" applyBorder="1" applyAlignment="1">
      <alignment horizontal="left" vertical="center" shrinkToFit="1"/>
    </xf>
    <xf numFmtId="0" fontId="65" fillId="31" borderId="30" xfId="0" applyFont="1" applyFill="1" applyBorder="1" applyAlignment="1">
      <alignment horizontal="center" vertical="center"/>
    </xf>
    <xf numFmtId="0" fontId="65" fillId="31" borderId="28" xfId="0" applyFont="1" applyFill="1" applyBorder="1" applyAlignment="1">
      <alignment horizontal="center" vertical="center"/>
    </xf>
    <xf numFmtId="0" fontId="65" fillId="31" borderId="26" xfId="0" applyFont="1" applyFill="1" applyBorder="1" applyAlignment="1">
      <alignment horizontal="center" vertical="center"/>
    </xf>
    <xf numFmtId="0" fontId="65" fillId="31" borderId="26" xfId="0" applyFont="1" applyFill="1" applyBorder="1" applyAlignment="1">
      <alignment horizontal="left" vertical="center" shrinkToFit="1"/>
    </xf>
    <xf numFmtId="0" fontId="65" fillId="31" borderId="90" xfId="0" applyFont="1" applyFill="1" applyBorder="1" applyAlignment="1">
      <alignment horizontal="center" vertical="center"/>
    </xf>
    <xf numFmtId="0" fontId="1" fillId="0" borderId="14" xfId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65" fillId="31" borderId="12" xfId="0" applyFont="1" applyFill="1" applyBorder="1" applyAlignment="1">
      <alignment horizontal="center" vertical="center"/>
    </xf>
    <xf numFmtId="0" fontId="65" fillId="31" borderId="12" xfId="0" applyFont="1" applyFill="1" applyBorder="1" applyAlignment="1">
      <alignment horizontal="left" vertical="center" shrinkToFit="1"/>
    </xf>
    <xf numFmtId="0" fontId="65" fillId="31" borderId="14" xfId="0" applyFont="1" applyFill="1" applyBorder="1" applyAlignment="1">
      <alignment horizontal="center" vertical="center"/>
    </xf>
    <xf numFmtId="0" fontId="1" fillId="0" borderId="90" xfId="1" applyFont="1" applyBorder="1" applyAlignment="1">
      <alignment vertical="center"/>
    </xf>
    <xf numFmtId="0" fontId="65" fillId="0" borderId="26" xfId="0" applyFont="1" applyFill="1" applyBorder="1" applyAlignment="1">
      <alignment horizontal="center" vertical="center"/>
    </xf>
    <xf numFmtId="0" fontId="65" fillId="0" borderId="26" xfId="0" applyFont="1" applyFill="1" applyBorder="1" applyAlignment="1">
      <alignment horizontal="left" vertical="center" shrinkToFit="1"/>
    </xf>
    <xf numFmtId="0" fontId="65" fillId="31" borderId="21" xfId="0" applyFont="1" applyFill="1" applyBorder="1" applyAlignment="1">
      <alignment horizontal="center" vertical="center"/>
    </xf>
    <xf numFmtId="0" fontId="65" fillId="31" borderId="19" xfId="0" applyFont="1" applyFill="1" applyBorder="1" applyAlignment="1">
      <alignment horizontal="left" vertical="center" shrinkToFit="1"/>
    </xf>
    <xf numFmtId="0" fontId="65" fillId="31" borderId="6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5" fillId="31" borderId="6" xfId="0" applyFont="1" applyFill="1" applyBorder="1" applyAlignment="1">
      <alignment horizontal="center" vertical="center" shrinkToFit="1"/>
    </xf>
    <xf numFmtId="0" fontId="1" fillId="0" borderId="9" xfId="1" applyFont="1" applyBorder="1" applyAlignment="1">
      <alignment vertical="center"/>
    </xf>
    <xf numFmtId="0" fontId="65" fillId="0" borderId="6" xfId="0" applyFont="1" applyFill="1" applyBorder="1" applyAlignment="1">
      <alignment horizontal="center" vertical="center" shrinkToFit="1"/>
    </xf>
    <xf numFmtId="0" fontId="65" fillId="31" borderId="107" xfId="0" applyNumberFormat="1" applyFont="1" applyFill="1" applyBorder="1" applyAlignment="1">
      <alignment horizontal="center" vertical="center"/>
    </xf>
    <xf numFmtId="0" fontId="69" fillId="31" borderId="72" xfId="0" applyFont="1" applyFill="1" applyBorder="1" applyAlignment="1">
      <alignment horizontal="center" vertical="center"/>
    </xf>
    <xf numFmtId="0" fontId="69" fillId="31" borderId="17" xfId="0" applyFont="1" applyFill="1" applyBorder="1" applyAlignment="1">
      <alignment horizontal="center" vertical="center"/>
    </xf>
    <xf numFmtId="0" fontId="68" fillId="31" borderId="17" xfId="0" applyFont="1" applyFill="1" applyBorder="1" applyAlignment="1">
      <alignment horizontal="justify" vertical="center" shrinkToFit="1"/>
    </xf>
    <xf numFmtId="0" fontId="65" fillId="31" borderId="17" xfId="0" applyFont="1" applyFill="1" applyBorder="1" applyAlignment="1">
      <alignment horizontal="center" vertical="center" shrinkToFit="1"/>
    </xf>
    <xf numFmtId="0" fontId="7" fillId="30" borderId="17" xfId="21" applyFont="1" applyFill="1" applyBorder="1" applyAlignment="1">
      <alignment horizontal="center" vertical="center"/>
    </xf>
    <xf numFmtId="0" fontId="7" fillId="30" borderId="17" xfId="21" applyFont="1" applyFill="1" applyBorder="1" applyAlignment="1">
      <alignment horizontal="justify" vertical="center" shrinkToFit="1"/>
    </xf>
    <xf numFmtId="0" fontId="7" fillId="30" borderId="107" xfId="21" applyFont="1" applyFill="1" applyBorder="1" applyAlignment="1">
      <alignment horizontal="center" vertical="center"/>
    </xf>
    <xf numFmtId="0" fontId="65" fillId="31" borderId="107" xfId="0" applyFont="1" applyFill="1" applyBorder="1" applyAlignment="1">
      <alignment horizontal="center" vertical="center" wrapText="1"/>
    </xf>
    <xf numFmtId="0" fontId="65" fillId="31" borderId="17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center" vertical="center"/>
    </xf>
    <xf numFmtId="0" fontId="65" fillId="0" borderId="71" xfId="0" applyFont="1" applyFill="1" applyBorder="1" applyAlignment="1">
      <alignment horizontal="left" vertical="center" shrinkToFit="1"/>
    </xf>
    <xf numFmtId="0" fontId="7" fillId="0" borderId="25" xfId="0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left" vertical="center" shrinkToFit="1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shrinkToFit="1"/>
    </xf>
    <xf numFmtId="0" fontId="7" fillId="0" borderId="90" xfId="0" applyNumberFormat="1" applyFont="1" applyFill="1" applyBorder="1" applyAlignment="1">
      <alignment horizontal="center" vertical="center"/>
    </xf>
    <xf numFmtId="0" fontId="1" fillId="0" borderId="112" xfId="1" applyFont="1" applyBorder="1" applyAlignment="1">
      <alignment vertical="center"/>
    </xf>
    <xf numFmtId="0" fontId="7" fillId="0" borderId="36" xfId="0" applyNumberFormat="1" applyFont="1" applyFill="1" applyBorder="1" applyAlignment="1">
      <alignment horizontal="center" vertical="center"/>
    </xf>
    <xf numFmtId="0" fontId="65" fillId="0" borderId="7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 shrinkToFit="1"/>
    </xf>
    <xf numFmtId="0" fontId="65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 shrinkToFit="1"/>
    </xf>
    <xf numFmtId="0" fontId="7" fillId="0" borderId="64" xfId="0" applyFont="1" applyFill="1" applyBorder="1" applyAlignment="1">
      <alignment horizontal="center" vertical="center"/>
    </xf>
    <xf numFmtId="0" fontId="65" fillId="0" borderId="21" xfId="0" applyFont="1" applyFill="1" applyBorder="1" applyAlignment="1">
      <alignment horizontal="center" vertical="center"/>
    </xf>
    <xf numFmtId="0" fontId="7" fillId="0" borderId="107" xfId="0" applyNumberFormat="1" applyFont="1" applyFill="1" applyBorder="1" applyAlignment="1">
      <alignment horizontal="center" vertical="center"/>
    </xf>
    <xf numFmtId="0" fontId="1" fillId="0" borderId="0" xfId="1">
      <alignment vertical="center"/>
    </xf>
    <xf numFmtId="0" fontId="64" fillId="0" borderId="0" xfId="1" applyFont="1">
      <alignment vertical="center"/>
    </xf>
    <xf numFmtId="0" fontId="7" fillId="0" borderId="80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 shrinkToFit="1"/>
    </xf>
    <xf numFmtId="0" fontId="7" fillId="0" borderId="77" xfId="1" applyFont="1" applyBorder="1" applyAlignment="1">
      <alignment horizontal="center" vertical="center"/>
    </xf>
    <xf numFmtId="0" fontId="7" fillId="0" borderId="37" xfId="1" applyFont="1" applyBorder="1" applyAlignment="1">
      <alignment vertical="center" shrinkToFit="1"/>
    </xf>
    <xf numFmtId="0" fontId="7" fillId="0" borderId="37" xfId="1" applyFont="1" applyBorder="1" applyAlignment="1">
      <alignment vertical="center"/>
    </xf>
    <xf numFmtId="0" fontId="7" fillId="0" borderId="77" xfId="1" applyFont="1" applyBorder="1" applyAlignment="1">
      <alignment vertical="center"/>
    </xf>
    <xf numFmtId="0" fontId="49" fillId="0" borderId="0" xfId="1" applyFont="1">
      <alignment vertical="center"/>
    </xf>
    <xf numFmtId="176" fontId="1" fillId="0" borderId="8" xfId="1" applyNumberFormat="1" applyFont="1" applyBorder="1" applyAlignment="1">
      <alignment vertical="center" shrinkToFit="1"/>
    </xf>
    <xf numFmtId="0" fontId="1" fillId="0" borderId="6" xfId="1" applyFont="1" applyBorder="1" applyAlignment="1">
      <alignment horizontal="center" vertical="center" shrinkToFit="1"/>
    </xf>
    <xf numFmtId="0" fontId="1" fillId="0" borderId="6" xfId="1" applyFont="1" applyBorder="1" applyAlignment="1">
      <alignment vertical="center" shrinkToFit="1"/>
    </xf>
    <xf numFmtId="0" fontId="1" fillId="0" borderId="8" xfId="1" applyFont="1" applyBorder="1" applyAlignment="1">
      <alignment horizontal="center" vertical="center" shrinkToFit="1"/>
    </xf>
    <xf numFmtId="0" fontId="72" fillId="0" borderId="0" xfId="1" applyFont="1" applyAlignment="1">
      <alignment vertical="center" shrinkToFit="1"/>
    </xf>
    <xf numFmtId="0" fontId="1" fillId="0" borderId="6" xfId="1" applyFont="1" applyFill="1" applyBorder="1" applyAlignment="1">
      <alignment horizontal="center" vertical="center" shrinkToFit="1"/>
    </xf>
    <xf numFmtId="0" fontId="60" fillId="0" borderId="6" xfId="1" applyFont="1" applyBorder="1" applyAlignment="1">
      <alignment horizontal="center" vertical="center"/>
    </xf>
    <xf numFmtId="0" fontId="60" fillId="0" borderId="6" xfId="1" applyFont="1" applyBorder="1" applyAlignment="1">
      <alignment vertical="center" shrinkToFit="1"/>
    </xf>
    <xf numFmtId="0" fontId="60" fillId="0" borderId="6" xfId="1" applyFont="1" applyBorder="1" applyAlignment="1">
      <alignment horizontal="center" vertical="center" shrinkToFit="1"/>
    </xf>
    <xf numFmtId="0" fontId="1" fillId="0" borderId="6" xfId="1" applyFont="1" applyBorder="1" applyAlignment="1">
      <alignment horizontal="left" vertical="center" shrinkToFit="1"/>
    </xf>
    <xf numFmtId="0" fontId="1" fillId="0" borderId="6" xfId="1" applyFont="1" applyBorder="1" applyAlignment="1">
      <alignment horizontal="justify" vertical="center" shrinkToFit="1"/>
    </xf>
    <xf numFmtId="176" fontId="1" fillId="0" borderId="6" xfId="1" applyNumberFormat="1" applyFont="1" applyBorder="1" applyAlignment="1">
      <alignment vertical="center" shrinkToFit="1"/>
    </xf>
    <xf numFmtId="0" fontId="73" fillId="0" borderId="0" xfId="1" applyFont="1" applyAlignment="1">
      <alignment vertical="center" shrinkToFit="1"/>
    </xf>
    <xf numFmtId="0" fontId="7" fillId="0" borderId="27" xfId="1" applyFont="1" applyBorder="1" applyAlignment="1">
      <alignment horizontal="center" vertical="center" shrinkToFit="1"/>
    </xf>
    <xf numFmtId="0" fontId="1" fillId="0" borderId="26" xfId="1" applyFont="1" applyBorder="1" applyAlignment="1">
      <alignment vertical="center" shrinkToFit="1"/>
    </xf>
    <xf numFmtId="176" fontId="1" fillId="0" borderId="20" xfId="1" applyNumberFormat="1" applyFont="1" applyBorder="1" applyAlignment="1">
      <alignment vertical="center" shrinkToFit="1"/>
    </xf>
    <xf numFmtId="0" fontId="7" fillId="0" borderId="26" xfId="1" applyNumberFormat="1" applyFont="1" applyBorder="1" applyAlignment="1">
      <alignment horizontal="center" vertical="top" wrapText="1"/>
    </xf>
    <xf numFmtId="0" fontId="7" fillId="0" borderId="27" xfId="1" applyNumberFormat="1" applyFont="1" applyBorder="1" applyAlignment="1">
      <alignment horizontal="center" vertical="top" wrapText="1"/>
    </xf>
    <xf numFmtId="176" fontId="1" fillId="0" borderId="56" xfId="1" applyNumberFormat="1" applyFont="1" applyBorder="1" applyAlignment="1">
      <alignment vertical="center" shrinkToFit="1"/>
    </xf>
    <xf numFmtId="0" fontId="1" fillId="0" borderId="26" xfId="1" applyFont="1" applyBorder="1" applyAlignment="1">
      <alignment horizontal="center" vertical="center" shrinkToFit="1"/>
    </xf>
    <xf numFmtId="0" fontId="1" fillId="0" borderId="19" xfId="1" applyFont="1" applyBorder="1" applyAlignment="1">
      <alignment vertical="center" shrinkToFit="1"/>
    </xf>
    <xf numFmtId="0" fontId="1" fillId="0" borderId="19" xfId="1" applyFont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1" fillId="0" borderId="8" xfId="1" applyFont="1" applyBorder="1" applyAlignment="1">
      <alignment vertical="center" shrinkToFit="1"/>
    </xf>
    <xf numFmtId="0" fontId="61" fillId="0" borderId="6" xfId="1" applyFont="1" applyBorder="1" applyAlignment="1">
      <alignment horizontal="center" vertical="center" shrinkToFit="1"/>
    </xf>
    <xf numFmtId="176" fontId="1" fillId="0" borderId="6" xfId="1" applyNumberFormat="1" applyFont="1" applyFill="1" applyBorder="1" applyAlignment="1">
      <alignment vertical="center" shrinkToFit="1"/>
    </xf>
    <xf numFmtId="0" fontId="0" fillId="0" borderId="6" xfId="1" applyFont="1" applyFill="1" applyBorder="1" applyAlignment="1">
      <alignment horizontal="center" vertical="center" shrinkToFit="1"/>
    </xf>
    <xf numFmtId="0" fontId="7" fillId="0" borderId="19" xfId="1" applyNumberFormat="1" applyFont="1" applyBorder="1" applyAlignment="1">
      <alignment horizontal="center" vertical="center" wrapText="1"/>
    </xf>
    <xf numFmtId="0" fontId="7" fillId="0" borderId="20" xfId="1" applyNumberFormat="1" applyFont="1" applyBorder="1" applyAlignment="1">
      <alignment horizontal="center" vertical="center" wrapText="1"/>
    </xf>
    <xf numFmtId="0" fontId="0" fillId="0" borderId="19" xfId="1" applyFont="1" applyBorder="1" applyAlignment="1">
      <alignment horizontal="center" vertical="center" shrinkToFit="1"/>
    </xf>
    <xf numFmtId="0" fontId="1" fillId="0" borderId="17" xfId="1" applyFont="1" applyBorder="1" applyAlignment="1">
      <alignment horizontal="left" vertical="center" shrinkToFit="1"/>
    </xf>
    <xf numFmtId="0" fontId="49" fillId="0" borderId="17" xfId="1" applyFont="1" applyBorder="1" applyAlignment="1">
      <alignment horizontal="center" vertical="center" shrinkToFit="1"/>
    </xf>
    <xf numFmtId="0" fontId="1" fillId="0" borderId="17" xfId="1" applyFont="1" applyBorder="1" applyAlignment="1">
      <alignment vertical="center" shrinkToFit="1"/>
    </xf>
    <xf numFmtId="0" fontId="1" fillId="0" borderId="17" xfId="1" applyFont="1" applyBorder="1" applyAlignment="1">
      <alignment horizontal="center" vertical="center" shrinkToFit="1"/>
    </xf>
    <xf numFmtId="176" fontId="1" fillId="0" borderId="17" xfId="1" applyNumberFormat="1" applyFont="1" applyBorder="1" applyAlignment="1">
      <alignment vertical="center" shrinkToFit="1"/>
    </xf>
    <xf numFmtId="0" fontId="7" fillId="0" borderId="30" xfId="1" applyFont="1" applyBorder="1" applyAlignment="1">
      <alignment horizontal="center" vertical="center" shrinkToFit="1"/>
    </xf>
    <xf numFmtId="0" fontId="1" fillId="0" borderId="11" xfId="1" applyFont="1" applyBorder="1" applyAlignment="1">
      <alignment horizontal="center" vertical="center" shrinkToFit="1"/>
    </xf>
    <xf numFmtId="0" fontId="1" fillId="0" borderId="64" xfId="1" applyFont="1" applyBorder="1" applyAlignment="1">
      <alignment horizontal="center" vertical="center" shrinkToFit="1"/>
    </xf>
    <xf numFmtId="176" fontId="1" fillId="0" borderId="6" xfId="1" applyNumberFormat="1" applyFont="1" applyBorder="1" applyAlignment="1">
      <alignment horizontal="center" vertical="center" shrinkToFit="1"/>
    </xf>
    <xf numFmtId="176" fontId="1" fillId="0" borderId="7" xfId="1" applyNumberFormat="1" applyFont="1" applyBorder="1" applyAlignment="1">
      <alignment vertical="center" shrinkToFit="1"/>
    </xf>
    <xf numFmtId="0" fontId="1" fillId="0" borderId="0" xfId="1" applyFont="1" applyAlignment="1">
      <alignment vertical="center" shrinkToFit="1"/>
    </xf>
    <xf numFmtId="0" fontId="7" fillId="0" borderId="20" xfId="1" applyFont="1" applyBorder="1" applyAlignment="1">
      <alignment horizontal="center" vertical="center"/>
    </xf>
    <xf numFmtId="0" fontId="0" fillId="0" borderId="8" xfId="1" applyFont="1" applyFill="1" applyBorder="1" applyAlignment="1">
      <alignment horizontal="center" vertical="center" shrinkToFit="1"/>
    </xf>
    <xf numFmtId="176" fontId="0" fillId="0" borderId="7" xfId="1" applyNumberFormat="1" applyFont="1" applyBorder="1" applyAlignment="1">
      <alignment vertical="center" shrinkToFit="1"/>
    </xf>
    <xf numFmtId="0" fontId="0" fillId="0" borderId="64" xfId="1" applyFont="1" applyBorder="1" applyAlignment="1">
      <alignment horizontal="center" vertical="center" shrinkToFit="1"/>
    </xf>
    <xf numFmtId="0" fontId="1" fillId="0" borderId="64" xfId="1" applyFont="1" applyFill="1" applyBorder="1" applyAlignment="1">
      <alignment horizontal="center" vertical="center" shrinkToFit="1"/>
    </xf>
    <xf numFmtId="0" fontId="1" fillId="0" borderId="37" xfId="1" applyFont="1" applyBorder="1" applyAlignment="1">
      <alignment vertical="center" shrinkToFit="1"/>
    </xf>
    <xf numFmtId="176" fontId="1" fillId="0" borderId="38" xfId="1" applyNumberFormat="1" applyFont="1" applyBorder="1" applyAlignment="1">
      <alignment vertical="center" shrinkToFit="1"/>
    </xf>
    <xf numFmtId="0" fontId="1" fillId="0" borderId="17" xfId="1" applyNumberFormat="1" applyFont="1" applyBorder="1" applyAlignment="1">
      <alignment horizontal="center" vertical="center" shrinkToFit="1"/>
    </xf>
    <xf numFmtId="176" fontId="1" fillId="0" borderId="17" xfId="1" applyNumberFormat="1" applyFont="1" applyFill="1" applyBorder="1" applyAlignment="1">
      <alignment vertical="center" shrinkToFit="1"/>
    </xf>
    <xf numFmtId="0" fontId="7" fillId="0" borderId="20" xfId="1" applyFont="1" applyBorder="1" applyAlignment="1">
      <alignment horizontal="center" vertical="center" shrinkToFit="1"/>
    </xf>
    <xf numFmtId="0" fontId="1" fillId="0" borderId="26" xfId="1" applyFont="1" applyBorder="1" applyAlignment="1">
      <alignment horizontal="left" vertical="center" shrinkToFit="1"/>
    </xf>
    <xf numFmtId="0" fontId="1" fillId="0" borderId="6" xfId="1" applyNumberFormat="1" applyFont="1" applyBorder="1" applyAlignment="1">
      <alignment horizontal="center" vertical="center" shrinkToFit="1"/>
    </xf>
    <xf numFmtId="176" fontId="1" fillId="0" borderId="27" xfId="1" applyNumberFormat="1" applyFont="1" applyBorder="1" applyAlignment="1">
      <alignment vertical="center" shrinkToFit="1"/>
    </xf>
    <xf numFmtId="0" fontId="7" fillId="0" borderId="64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14" fillId="0" borderId="19" xfId="1" applyFont="1" applyFill="1" applyBorder="1" applyAlignment="1">
      <alignment horizontal="center" vertical="center"/>
    </xf>
    <xf numFmtId="0" fontId="7" fillId="0" borderId="64" xfId="1" applyFont="1" applyFill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64" fillId="0" borderId="12" xfId="1" applyFont="1" applyBorder="1" applyAlignment="1">
      <alignment horizontal="center" vertical="center"/>
    </xf>
    <xf numFmtId="0" fontId="64" fillId="0" borderId="12" xfId="1" applyFont="1" applyBorder="1">
      <alignment vertical="center"/>
    </xf>
    <xf numFmtId="0" fontId="7" fillId="0" borderId="7" xfId="1" applyFont="1" applyBorder="1" applyAlignment="1">
      <alignment horizontal="center" vertical="center" wrapText="1"/>
    </xf>
    <xf numFmtId="0" fontId="26" fillId="27" borderId="0" xfId="21" applyFill="1">
      <alignment vertical="center"/>
    </xf>
    <xf numFmtId="0" fontId="26" fillId="27" borderId="0" xfId="21" applyFont="1" applyFill="1">
      <alignment vertical="center"/>
    </xf>
    <xf numFmtId="0" fontId="26" fillId="27" borderId="0" xfId="21" applyFont="1" applyFill="1" applyAlignment="1">
      <alignment horizontal="left" vertical="center"/>
    </xf>
    <xf numFmtId="177" fontId="26" fillId="27" borderId="0" xfId="21" applyNumberFormat="1" applyFont="1" applyFill="1">
      <alignment vertical="center"/>
    </xf>
    <xf numFmtId="0" fontId="26" fillId="27" borderId="0" xfId="21" applyFont="1" applyFill="1" applyAlignment="1">
      <alignment horizontal="center" vertical="center"/>
    </xf>
    <xf numFmtId="0" fontId="1" fillId="27" borderId="0" xfId="21" applyFont="1" applyFill="1">
      <alignment vertical="center"/>
    </xf>
    <xf numFmtId="0" fontId="72" fillId="27" borderId="0" xfId="21" applyFont="1" applyFill="1">
      <alignment vertical="center"/>
    </xf>
    <xf numFmtId="0" fontId="1" fillId="27" borderId="0" xfId="21" applyFont="1" applyFill="1" applyBorder="1" applyAlignment="1">
      <alignment horizontal="left" vertical="top" wrapText="1"/>
    </xf>
    <xf numFmtId="0" fontId="7" fillId="27" borderId="0" xfId="21" applyFont="1" applyFill="1" applyAlignment="1">
      <alignment vertical="center"/>
    </xf>
    <xf numFmtId="0" fontId="1" fillId="27" borderId="34" xfId="21" applyFont="1" applyFill="1" applyBorder="1" applyAlignment="1">
      <alignment horizontal="center" vertical="center"/>
    </xf>
    <xf numFmtId="0" fontId="1" fillId="27" borderId="2" xfId="21" applyFont="1" applyFill="1" applyBorder="1" applyAlignment="1">
      <alignment horizontal="center" vertical="center" shrinkToFit="1"/>
    </xf>
    <xf numFmtId="0" fontId="1" fillId="27" borderId="19" xfId="21" applyFont="1" applyFill="1" applyBorder="1" applyAlignment="1">
      <alignment horizontal="center" vertical="center"/>
    </xf>
    <xf numFmtId="0" fontId="1" fillId="27" borderId="2" xfId="21" applyFont="1" applyFill="1" applyBorder="1" applyAlignment="1">
      <alignment horizontal="center" vertical="center"/>
    </xf>
    <xf numFmtId="0" fontId="26" fillId="27" borderId="0" xfId="21" applyFill="1" applyAlignment="1">
      <alignment vertical="center"/>
    </xf>
    <xf numFmtId="49" fontId="1" fillId="27" borderId="37" xfId="21" applyNumberFormat="1" applyFont="1" applyFill="1" applyBorder="1" applyAlignment="1">
      <alignment horizontal="center" vertical="center"/>
    </xf>
    <xf numFmtId="0" fontId="1" fillId="27" borderId="37" xfId="21" applyFont="1" applyFill="1" applyBorder="1" applyAlignment="1">
      <alignment horizontal="left" vertical="center" shrinkToFit="1"/>
    </xf>
    <xf numFmtId="0" fontId="1" fillId="27" borderId="37" xfId="21" applyFont="1" applyFill="1" applyBorder="1" applyAlignment="1">
      <alignment horizontal="left" vertical="center"/>
    </xf>
    <xf numFmtId="0" fontId="1" fillId="27" borderId="41" xfId="21" applyFont="1" applyFill="1" applyBorder="1" applyAlignment="1">
      <alignment horizontal="left" vertical="center" shrinkToFit="1"/>
    </xf>
    <xf numFmtId="0" fontId="1" fillId="27" borderId="77" xfId="21" applyFont="1" applyFill="1" applyBorder="1" applyAlignment="1">
      <alignment horizontal="left" vertical="center"/>
    </xf>
    <xf numFmtId="177" fontId="1" fillId="27" borderId="37" xfId="21" applyNumberFormat="1" applyFont="1" applyFill="1" applyBorder="1" applyAlignment="1">
      <alignment horizontal="center" vertical="center"/>
    </xf>
    <xf numFmtId="0" fontId="1" fillId="27" borderId="37" xfId="21" applyFont="1" applyFill="1" applyBorder="1" applyAlignment="1">
      <alignment horizontal="center" vertical="center"/>
    </xf>
    <xf numFmtId="0" fontId="1" fillId="27" borderId="38" xfId="21" applyFont="1" applyFill="1" applyBorder="1" applyAlignment="1">
      <alignment horizontal="center" vertical="center"/>
    </xf>
    <xf numFmtId="49" fontId="1" fillId="0" borderId="55" xfId="1" applyNumberFormat="1" applyFont="1" applyFill="1" applyBorder="1" applyAlignment="1">
      <alignment horizontal="center" vertical="center"/>
    </xf>
    <xf numFmtId="49" fontId="1" fillId="0" borderId="55" xfId="1" applyNumberFormat="1" applyFont="1" applyFill="1" applyBorder="1" applyAlignment="1">
      <alignment horizontal="left" vertical="center" shrinkToFit="1"/>
    </xf>
    <xf numFmtId="0" fontId="76" fillId="0" borderId="0" xfId="21" applyFont="1" applyFill="1">
      <alignment vertical="center"/>
    </xf>
    <xf numFmtId="49" fontId="1" fillId="0" borderId="19" xfId="21" applyNumberFormat="1" applyFont="1" applyFill="1" applyBorder="1" applyAlignment="1">
      <alignment horizontal="center" vertical="center"/>
    </xf>
    <xf numFmtId="49" fontId="1" fillId="0" borderId="19" xfId="21" applyNumberFormat="1" applyFont="1" applyFill="1" applyBorder="1" applyAlignment="1">
      <alignment horizontal="left" vertical="center" shrinkToFit="1"/>
    </xf>
    <xf numFmtId="49" fontId="1" fillId="0" borderId="6" xfId="21" applyNumberFormat="1" applyFont="1" applyFill="1" applyBorder="1" applyAlignment="1">
      <alignment horizontal="center" vertical="center"/>
    </xf>
    <xf numFmtId="0" fontId="1" fillId="0" borderId="19" xfId="21" applyFont="1" applyFill="1" applyBorder="1" applyAlignment="1">
      <alignment horizontal="left" vertical="center"/>
    </xf>
    <xf numFmtId="49" fontId="1" fillId="0" borderId="6" xfId="21" applyNumberFormat="1" applyFont="1" applyFill="1" applyBorder="1" applyAlignment="1">
      <alignment horizontal="left" vertical="center" shrinkToFit="1"/>
    </xf>
    <xf numFmtId="49" fontId="1" fillId="0" borderId="8" xfId="21" applyNumberFormat="1" applyFont="1" applyFill="1" applyBorder="1" applyAlignment="1">
      <alignment horizontal="left" vertical="center"/>
    </xf>
    <xf numFmtId="49" fontId="1" fillId="0" borderId="6" xfId="21" applyNumberFormat="1" applyFont="1" applyFill="1" applyBorder="1" applyAlignment="1">
      <alignment horizontal="left" vertical="center"/>
    </xf>
    <xf numFmtId="49" fontId="1" fillId="27" borderId="7" xfId="21" applyNumberFormat="1" applyFont="1" applyFill="1" applyBorder="1" applyAlignment="1">
      <alignment horizontal="center" vertical="center"/>
    </xf>
    <xf numFmtId="49" fontId="1" fillId="27" borderId="6" xfId="21" applyNumberFormat="1" applyFont="1" applyFill="1" applyBorder="1" applyAlignment="1">
      <alignment horizontal="center" vertical="center"/>
    </xf>
    <xf numFmtId="49" fontId="1" fillId="27" borderId="6" xfId="21" applyNumberFormat="1" applyFont="1" applyFill="1" applyBorder="1" applyAlignment="1">
      <alignment horizontal="left" vertical="center" shrinkToFit="1"/>
    </xf>
    <xf numFmtId="49" fontId="1" fillId="27" borderId="6" xfId="21" applyNumberFormat="1" applyFont="1" applyFill="1" applyBorder="1" applyAlignment="1">
      <alignment horizontal="left" vertical="center"/>
    </xf>
    <xf numFmtId="49" fontId="1" fillId="27" borderId="8" xfId="21" applyNumberFormat="1" applyFont="1" applyFill="1" applyBorder="1" applyAlignment="1">
      <alignment horizontal="left" vertical="center"/>
    </xf>
    <xf numFmtId="0" fontId="26" fillId="0" borderId="0" xfId="21" applyFont="1" applyFill="1" applyAlignment="1">
      <alignment vertical="center"/>
    </xf>
    <xf numFmtId="49" fontId="26" fillId="0" borderId="0" xfId="21" applyNumberFormat="1" applyFont="1" applyFill="1" applyAlignment="1">
      <alignment horizontal="left" vertical="center"/>
    </xf>
    <xf numFmtId="0" fontId="15" fillId="0" borderId="6" xfId="21" applyFont="1" applyFill="1" applyBorder="1" applyAlignment="1">
      <alignment horizontal="left" vertical="center" shrinkToFit="1"/>
    </xf>
    <xf numFmtId="0" fontId="1" fillId="0" borderId="6" xfId="21" applyNumberFormat="1" applyFont="1" applyFill="1" applyBorder="1" applyAlignment="1">
      <alignment vertical="center"/>
    </xf>
    <xf numFmtId="0" fontId="15" fillId="0" borderId="26" xfId="21" applyFont="1" applyFill="1" applyBorder="1" applyAlignment="1">
      <alignment horizontal="left" vertical="center" shrinkToFit="1"/>
    </xf>
    <xf numFmtId="0" fontId="1" fillId="0" borderId="19" xfId="21" applyNumberFormat="1" applyFont="1" applyFill="1" applyBorder="1" applyAlignment="1">
      <alignment vertical="center"/>
    </xf>
    <xf numFmtId="0" fontId="76" fillId="0" borderId="6" xfId="21" applyFont="1" applyFill="1" applyBorder="1" applyAlignment="1">
      <alignment vertical="center"/>
    </xf>
    <xf numFmtId="49" fontId="1" fillId="3" borderId="6" xfId="21" applyNumberFormat="1" applyFont="1" applyFill="1" applyBorder="1" applyAlignment="1">
      <alignment horizontal="center" vertical="center"/>
    </xf>
    <xf numFmtId="49" fontId="1" fillId="3" borderId="19" xfId="21" applyNumberFormat="1" applyFont="1" applyFill="1" applyBorder="1" applyAlignment="1">
      <alignment horizontal="center" vertical="center"/>
    </xf>
    <xf numFmtId="49" fontId="26" fillId="3" borderId="6" xfId="21" applyNumberFormat="1" applyFont="1" applyFill="1" applyBorder="1" applyAlignment="1">
      <alignment horizontal="left" vertical="center"/>
    </xf>
    <xf numFmtId="49" fontId="1" fillId="3" borderId="6" xfId="21" applyNumberFormat="1" applyFont="1" applyFill="1" applyBorder="1" applyAlignment="1">
      <alignment horizontal="left" vertical="center"/>
    </xf>
    <xf numFmtId="49" fontId="1" fillId="0" borderId="6" xfId="1" applyNumberFormat="1" applyFont="1" applyFill="1" applyBorder="1" applyAlignment="1">
      <alignment horizontal="left" vertical="center" shrinkToFit="1"/>
    </xf>
    <xf numFmtId="0" fontId="1" fillId="3" borderId="6" xfId="21" applyFont="1" applyFill="1" applyBorder="1" applyAlignment="1">
      <alignment horizontal="left" vertical="center" shrinkToFit="1"/>
    </xf>
    <xf numFmtId="0" fontId="1" fillId="3" borderId="6" xfId="21" applyFont="1" applyFill="1" applyBorder="1" applyAlignment="1">
      <alignment horizontal="left" vertical="center"/>
    </xf>
    <xf numFmtId="0" fontId="15" fillId="0" borderId="0" xfId="21" applyFont="1" applyFill="1">
      <alignment vertical="center"/>
    </xf>
    <xf numFmtId="0" fontId="1" fillId="0" borderId="6" xfId="21" applyFont="1" applyFill="1" applyBorder="1" applyAlignment="1">
      <alignment horizontal="left" vertical="center"/>
    </xf>
    <xf numFmtId="0" fontId="15" fillId="0" borderId="19" xfId="21" applyFont="1" applyFill="1" applyBorder="1">
      <alignment vertical="center"/>
    </xf>
    <xf numFmtId="49" fontId="1" fillId="3" borderId="6" xfId="21" applyNumberFormat="1" applyFont="1" applyFill="1" applyBorder="1" applyAlignment="1">
      <alignment horizontal="left" vertical="center" shrinkToFit="1"/>
    </xf>
    <xf numFmtId="0" fontId="15" fillId="0" borderId="6" xfId="21" applyFont="1" applyFill="1" applyBorder="1">
      <alignment vertical="center"/>
    </xf>
    <xf numFmtId="49" fontId="1" fillId="0" borderId="19" xfId="21" applyNumberFormat="1" applyFont="1" applyFill="1" applyBorder="1" applyAlignment="1">
      <alignment horizontal="left" vertical="center"/>
    </xf>
    <xf numFmtId="0" fontId="26" fillId="0" borderId="0" xfId="21" applyFill="1" applyAlignment="1">
      <alignment vertical="center"/>
    </xf>
    <xf numFmtId="49" fontId="1" fillId="0" borderId="20" xfId="21" applyNumberFormat="1" applyFont="1" applyFill="1" applyBorder="1" applyAlignment="1">
      <alignment horizontal="center" vertical="center"/>
    </xf>
    <xf numFmtId="0" fontId="1" fillId="0" borderId="6" xfId="21" applyFont="1" applyFill="1" applyBorder="1" applyAlignment="1">
      <alignment horizontal="left" vertical="center" shrinkToFit="1"/>
    </xf>
    <xf numFmtId="0" fontId="1" fillId="3" borderId="93" xfId="1" applyFont="1" applyFill="1" applyBorder="1" applyAlignment="1">
      <alignment horizontal="left" vertical="center"/>
    </xf>
    <xf numFmtId="0" fontId="1" fillId="0" borderId="6" xfId="21" applyNumberFormat="1" applyFont="1" applyFill="1" applyBorder="1" applyAlignment="1">
      <alignment horizontal="center" vertical="center"/>
    </xf>
    <xf numFmtId="0" fontId="1" fillId="0" borderId="19" xfId="21" applyNumberFormat="1" applyFont="1" applyFill="1" applyBorder="1" applyAlignment="1">
      <alignment horizontal="center" vertical="center"/>
    </xf>
    <xf numFmtId="0" fontId="15" fillId="0" borderId="26" xfId="21" applyFont="1" applyFill="1" applyBorder="1">
      <alignment vertical="center"/>
    </xf>
    <xf numFmtId="49" fontId="60" fillId="3" borderId="20" xfId="21" applyNumberFormat="1" applyFont="1" applyFill="1" applyBorder="1" applyAlignment="1">
      <alignment horizontal="center" vertical="center"/>
    </xf>
    <xf numFmtId="49" fontId="60" fillId="3" borderId="19" xfId="21" applyNumberFormat="1" applyFont="1" applyFill="1" applyBorder="1" applyAlignment="1">
      <alignment horizontal="center" vertical="center"/>
    </xf>
    <xf numFmtId="49" fontId="60" fillId="3" borderId="6" xfId="21" applyNumberFormat="1" applyFont="1" applyFill="1" applyBorder="1" applyAlignment="1">
      <alignment horizontal="left" vertical="center" shrinkToFit="1"/>
    </xf>
    <xf numFmtId="49" fontId="60" fillId="3" borderId="6" xfId="21" applyNumberFormat="1" applyFont="1" applyFill="1" applyBorder="1" applyAlignment="1">
      <alignment horizontal="left" vertical="center"/>
    </xf>
    <xf numFmtId="49" fontId="1" fillId="3" borderId="8" xfId="21" applyNumberFormat="1" applyFont="1" applyFill="1" applyBorder="1" applyAlignment="1">
      <alignment horizontal="left" vertical="center"/>
    </xf>
    <xf numFmtId="49" fontId="1" fillId="0" borderId="31" xfId="21" applyNumberFormat="1" applyFont="1" applyFill="1" applyBorder="1" applyAlignment="1">
      <alignment horizontal="center" vertical="center"/>
    </xf>
    <xf numFmtId="49" fontId="1" fillId="0" borderId="30" xfId="21" applyNumberFormat="1" applyFont="1" applyFill="1" applyBorder="1" applyAlignment="1">
      <alignment horizontal="left" vertical="center" shrinkToFit="1"/>
    </xf>
    <xf numFmtId="49" fontId="1" fillId="0" borderId="31" xfId="21" applyNumberFormat="1" applyFont="1" applyFill="1" applyBorder="1" applyAlignment="1">
      <alignment horizontal="left" vertical="center" shrinkToFit="1"/>
    </xf>
    <xf numFmtId="49" fontId="1" fillId="0" borderId="30" xfId="21" applyNumberFormat="1" applyFont="1" applyFill="1" applyBorder="1" applyAlignment="1">
      <alignment horizontal="left" vertical="center"/>
    </xf>
    <xf numFmtId="0" fontId="1" fillId="0" borderId="31" xfId="21" applyNumberFormat="1" applyFont="1" applyFill="1" applyBorder="1" applyAlignment="1">
      <alignment horizontal="center" vertical="center"/>
    </xf>
    <xf numFmtId="49" fontId="1" fillId="0" borderId="31" xfId="21" applyNumberFormat="1" applyFont="1" applyFill="1" applyBorder="1" applyAlignment="1">
      <alignment horizontal="left" vertical="center"/>
    </xf>
    <xf numFmtId="49" fontId="1" fillId="0" borderId="26" xfId="21" applyNumberFormat="1" applyFont="1" applyFill="1" applyBorder="1" applyAlignment="1">
      <alignment horizontal="center" vertical="center"/>
    </xf>
    <xf numFmtId="49" fontId="1" fillId="0" borderId="26" xfId="21" applyNumberFormat="1" applyFont="1" applyFill="1" applyBorder="1" applyAlignment="1">
      <alignment horizontal="left" vertical="center" shrinkToFit="1"/>
    </xf>
    <xf numFmtId="49" fontId="1" fillId="0" borderId="0" xfId="21" applyNumberFormat="1" applyFont="1" applyFill="1" applyAlignment="1">
      <alignment horizontal="left" vertical="center"/>
    </xf>
    <xf numFmtId="49" fontId="1" fillId="0" borderId="11" xfId="21" applyNumberFormat="1" applyFont="1" applyFill="1" applyBorder="1" applyAlignment="1">
      <alignment horizontal="left" vertical="center"/>
    </xf>
    <xf numFmtId="177" fontId="1" fillId="0" borderId="19" xfId="21" applyNumberFormat="1" applyFont="1" applyFill="1" applyBorder="1" applyAlignment="1">
      <alignment horizontal="center" vertical="center"/>
    </xf>
    <xf numFmtId="49" fontId="1" fillId="0" borderId="26" xfId="21" applyNumberFormat="1" applyFont="1" applyFill="1" applyBorder="1" applyAlignment="1">
      <alignment horizontal="left" vertical="center"/>
    </xf>
    <xf numFmtId="49" fontId="1" fillId="0" borderId="12" xfId="21" applyNumberFormat="1" applyFont="1" applyFill="1" applyBorder="1" applyAlignment="1">
      <alignment horizontal="center" vertical="center"/>
    </xf>
    <xf numFmtId="49" fontId="60" fillId="3" borderId="19" xfId="21" applyNumberFormat="1" applyFont="1" applyFill="1" applyBorder="1" applyAlignment="1">
      <alignment horizontal="left" vertical="center"/>
    </xf>
    <xf numFmtId="0" fontId="60" fillId="3" borderId="6" xfId="21" applyFont="1" applyFill="1" applyBorder="1">
      <alignment vertical="center"/>
    </xf>
    <xf numFmtId="177" fontId="60" fillId="3" borderId="19" xfId="21" applyNumberFormat="1" applyFont="1" applyFill="1" applyBorder="1" applyAlignment="1">
      <alignment horizontal="center" vertical="center"/>
    </xf>
    <xf numFmtId="49" fontId="60" fillId="3" borderId="19" xfId="21" applyNumberFormat="1" applyFont="1" applyFill="1" applyBorder="1" applyAlignment="1">
      <alignment horizontal="left" vertical="center" shrinkToFit="1"/>
    </xf>
    <xf numFmtId="49" fontId="15" fillId="3" borderId="0" xfId="21" applyNumberFormat="1" applyFont="1" applyFill="1" applyAlignment="1">
      <alignment horizontal="left" vertical="center"/>
    </xf>
    <xf numFmtId="49" fontId="1" fillId="3" borderId="19" xfId="21" applyNumberFormat="1" applyFont="1" applyFill="1" applyBorder="1" applyAlignment="1">
      <alignment horizontal="left" vertical="center" shrinkToFit="1"/>
    </xf>
    <xf numFmtId="177" fontId="1" fillId="3" borderId="19" xfId="21" applyNumberFormat="1" applyFont="1" applyFill="1" applyBorder="1" applyAlignment="1">
      <alignment horizontal="center" vertical="center"/>
    </xf>
    <xf numFmtId="49" fontId="1" fillId="3" borderId="26" xfId="21" applyNumberFormat="1" applyFont="1" applyFill="1" applyBorder="1" applyAlignment="1">
      <alignment horizontal="left" vertical="center"/>
    </xf>
    <xf numFmtId="49" fontId="1" fillId="0" borderId="7" xfId="21" applyNumberFormat="1" applyFont="1" applyFill="1" applyBorder="1" applyAlignment="1">
      <alignment horizontal="center" vertical="center"/>
    </xf>
    <xf numFmtId="49" fontId="60" fillId="0" borderId="6" xfId="21" applyNumberFormat="1" applyFont="1" applyFill="1" applyBorder="1" applyAlignment="1">
      <alignment horizontal="center" vertical="center"/>
    </xf>
    <xf numFmtId="49" fontId="60" fillId="0" borderId="6" xfId="21" applyNumberFormat="1" applyFont="1" applyFill="1" applyBorder="1" applyAlignment="1">
      <alignment horizontal="left" vertical="center" shrinkToFit="1"/>
    </xf>
    <xf numFmtId="49" fontId="1" fillId="3" borderId="64" xfId="21" applyNumberFormat="1" applyFont="1" applyFill="1" applyBorder="1" applyAlignment="1">
      <alignment horizontal="left" vertical="center"/>
    </xf>
    <xf numFmtId="0" fontId="60" fillId="0" borderId="19" xfId="21" applyNumberFormat="1" applyFont="1" applyFill="1" applyBorder="1" applyAlignment="1">
      <alignment horizontal="center" vertical="center"/>
    </xf>
    <xf numFmtId="49" fontId="60" fillId="0" borderId="6" xfId="21" applyNumberFormat="1" applyFont="1" applyFill="1" applyBorder="1" applyAlignment="1">
      <alignment horizontal="left" vertical="center"/>
    </xf>
    <xf numFmtId="49" fontId="60" fillId="0" borderId="19" xfId="21" applyNumberFormat="1" applyFont="1" applyFill="1" applyBorder="1" applyAlignment="1">
      <alignment horizontal="left" vertical="center" shrinkToFit="1"/>
    </xf>
    <xf numFmtId="49" fontId="60" fillId="0" borderId="19" xfId="21" applyNumberFormat="1" applyFont="1" applyFill="1" applyBorder="1" applyAlignment="1">
      <alignment horizontal="left" vertical="center"/>
    </xf>
    <xf numFmtId="49" fontId="1" fillId="3" borderId="19" xfId="21" applyNumberFormat="1" applyFont="1" applyFill="1" applyBorder="1" applyAlignment="1">
      <alignment horizontal="left" vertical="center"/>
    </xf>
    <xf numFmtId="177" fontId="1" fillId="0" borderId="31" xfId="21" applyNumberFormat="1" applyFont="1" applyFill="1" applyBorder="1" applyAlignment="1">
      <alignment horizontal="center" vertical="center"/>
    </xf>
    <xf numFmtId="177" fontId="1" fillId="0" borderId="6" xfId="21" applyNumberFormat="1" applyFont="1" applyFill="1" applyBorder="1" applyAlignment="1">
      <alignment horizontal="center" vertical="center"/>
    </xf>
    <xf numFmtId="49" fontId="1" fillId="0" borderId="64" xfId="21" applyNumberFormat="1" applyFont="1" applyFill="1" applyBorder="1" applyAlignment="1">
      <alignment horizontal="left" vertical="center"/>
    </xf>
    <xf numFmtId="49" fontId="1" fillId="0" borderId="99" xfId="21" applyNumberFormat="1" applyFont="1" applyFill="1" applyBorder="1" applyAlignment="1">
      <alignment horizontal="left" vertical="center"/>
    </xf>
    <xf numFmtId="0" fontId="1" fillId="0" borderId="17" xfId="21" applyNumberFormat="1" applyFont="1" applyFill="1" applyBorder="1" applyAlignment="1">
      <alignment horizontal="left" vertical="center"/>
    </xf>
    <xf numFmtId="0" fontId="1" fillId="0" borderId="31" xfId="21" applyFont="1" applyFill="1" applyBorder="1" applyAlignment="1">
      <alignment horizontal="center" vertical="center"/>
    </xf>
    <xf numFmtId="0" fontId="1" fillId="0" borderId="31" xfId="21" applyFont="1" applyFill="1" applyBorder="1" applyAlignment="1">
      <alignment horizontal="left" vertical="center" shrinkToFit="1"/>
    </xf>
    <xf numFmtId="0" fontId="1" fillId="0" borderId="31" xfId="21" applyFont="1" applyFill="1" applyBorder="1" applyAlignment="1">
      <alignment horizontal="left" vertical="center"/>
    </xf>
    <xf numFmtId="0" fontId="1" fillId="0" borderId="30" xfId="21" applyFont="1" applyFill="1" applyBorder="1" applyAlignment="1">
      <alignment horizontal="left" vertical="center"/>
    </xf>
    <xf numFmtId="0" fontId="1" fillId="0" borderId="6" xfId="21" applyFont="1" applyFill="1" applyBorder="1" applyAlignment="1">
      <alignment vertical="center"/>
    </xf>
    <xf numFmtId="0" fontId="1" fillId="0" borderId="6" xfId="21" applyFont="1" applyFill="1" applyBorder="1" applyAlignment="1">
      <alignment horizontal="center" vertical="center"/>
    </xf>
    <xf numFmtId="0" fontId="1" fillId="0" borderId="7" xfId="21" applyFont="1" applyFill="1" applyBorder="1" applyAlignment="1">
      <alignment horizontal="center" vertical="center"/>
    </xf>
    <xf numFmtId="0" fontId="1" fillId="0" borderId="8" xfId="21" applyFont="1" applyFill="1" applyBorder="1" applyAlignment="1">
      <alignment horizontal="left" vertical="center"/>
    </xf>
    <xf numFmtId="0" fontId="1" fillId="0" borderId="20" xfId="21" applyFont="1" applyFill="1" applyBorder="1" applyAlignment="1">
      <alignment horizontal="center" vertical="center"/>
    </xf>
    <xf numFmtId="0" fontId="1" fillId="0" borderId="19" xfId="21" applyFont="1" applyFill="1" applyBorder="1" applyAlignment="1">
      <alignment horizontal="center" vertical="center"/>
    </xf>
    <xf numFmtId="0" fontId="1" fillId="0" borderId="19" xfId="21" applyFont="1" applyFill="1" applyBorder="1" applyAlignment="1">
      <alignment horizontal="left" vertical="center" shrinkToFit="1"/>
    </xf>
    <xf numFmtId="0" fontId="1" fillId="0" borderId="12" xfId="21" applyFont="1" applyFill="1" applyBorder="1" applyAlignment="1">
      <alignment horizontal="left" vertical="center"/>
    </xf>
    <xf numFmtId="0" fontId="1" fillId="0" borderId="64" xfId="21" applyFont="1" applyFill="1" applyBorder="1" applyAlignment="1">
      <alignment horizontal="left" vertical="center"/>
    </xf>
    <xf numFmtId="0" fontId="1" fillId="0" borderId="19" xfId="21" applyFont="1" applyFill="1" applyBorder="1" applyAlignment="1">
      <alignment vertical="center"/>
    </xf>
    <xf numFmtId="0" fontId="60" fillId="0" borderId="19" xfId="21" applyFont="1" applyFill="1" applyBorder="1" applyAlignment="1">
      <alignment horizontal="center" vertical="center"/>
    </xf>
    <xf numFmtId="0" fontId="60" fillId="0" borderId="19" xfId="21" applyFont="1" applyFill="1" applyBorder="1" applyAlignment="1">
      <alignment horizontal="left" vertical="center" shrinkToFit="1"/>
    </xf>
    <xf numFmtId="0" fontId="60" fillId="0" borderId="64" xfId="1" applyFont="1" applyFill="1" applyBorder="1" applyAlignment="1">
      <alignment vertical="center"/>
    </xf>
    <xf numFmtId="0" fontId="1" fillId="0" borderId="55" xfId="21" applyFont="1" applyFill="1" applyBorder="1" applyAlignment="1">
      <alignment horizontal="center" vertical="center"/>
    </xf>
    <xf numFmtId="0" fontId="1" fillId="0" borderId="55" xfId="21" applyFont="1" applyFill="1" applyBorder="1" applyAlignment="1">
      <alignment horizontal="left" vertical="center" shrinkToFit="1"/>
    </xf>
    <xf numFmtId="0" fontId="1" fillId="0" borderId="56" xfId="21" applyFont="1" applyFill="1" applyBorder="1" applyAlignment="1">
      <alignment horizontal="center" vertical="center"/>
    </xf>
    <xf numFmtId="0" fontId="1" fillId="0" borderId="55" xfId="21" applyFont="1" applyFill="1" applyBorder="1" applyAlignment="1">
      <alignment horizontal="left" vertical="center"/>
    </xf>
    <xf numFmtId="0" fontId="1" fillId="0" borderId="23" xfId="21" applyFont="1" applyFill="1" applyBorder="1" applyAlignment="1">
      <alignment horizontal="left" vertical="center"/>
    </xf>
    <xf numFmtId="177" fontId="1" fillId="0" borderId="26" xfId="21" applyNumberFormat="1" applyFont="1" applyFill="1" applyBorder="1" applyAlignment="1">
      <alignment horizontal="center" vertical="center"/>
    </xf>
    <xf numFmtId="0" fontId="1" fillId="0" borderId="26" xfId="21" applyFont="1" applyFill="1" applyBorder="1" applyAlignment="1">
      <alignment horizontal="left" vertical="center" shrinkToFit="1"/>
    </xf>
    <xf numFmtId="0" fontId="1" fillId="0" borderId="26" xfId="21" applyFont="1" applyFill="1" applyBorder="1" applyAlignment="1">
      <alignment horizontal="left" vertical="center"/>
    </xf>
    <xf numFmtId="0" fontId="1" fillId="0" borderId="26" xfId="21" applyFont="1" applyFill="1" applyBorder="1" applyAlignment="1">
      <alignment horizontal="center" vertical="center"/>
    </xf>
    <xf numFmtId="0" fontId="1" fillId="0" borderId="11" xfId="21" applyFont="1" applyFill="1" applyBorder="1" applyAlignment="1">
      <alignment horizontal="center" vertical="center"/>
    </xf>
    <xf numFmtId="0" fontId="45" fillId="0" borderId="6" xfId="21" applyFont="1" applyFill="1" applyBorder="1" applyAlignment="1">
      <alignment horizontal="left" vertical="center" shrinkToFit="1"/>
    </xf>
    <xf numFmtId="0" fontId="77" fillId="0" borderId="27" xfId="21" applyFont="1" applyFill="1" applyBorder="1" applyAlignment="1">
      <alignment horizontal="center" vertical="center"/>
    </xf>
    <xf numFmtId="0" fontId="77" fillId="0" borderId="26" xfId="21" applyFont="1" applyFill="1" applyBorder="1" applyAlignment="1">
      <alignment horizontal="center" vertical="center"/>
    </xf>
    <xf numFmtId="0" fontId="77" fillId="0" borderId="26" xfId="21" applyFont="1" applyFill="1" applyBorder="1" applyAlignment="1">
      <alignment horizontal="left" vertical="center" shrinkToFit="1"/>
    </xf>
    <xf numFmtId="0" fontId="78" fillId="0" borderId="55" xfId="21" applyFont="1" applyFill="1" applyBorder="1" applyAlignment="1">
      <alignment horizontal="center" vertical="center"/>
    </xf>
    <xf numFmtId="0" fontId="78" fillId="0" borderId="55" xfId="21" applyFont="1" applyFill="1" applyBorder="1" applyAlignment="1">
      <alignment horizontal="left" vertical="center" shrinkToFit="1"/>
    </xf>
    <xf numFmtId="0" fontId="1" fillId="27" borderId="31" xfId="21" applyFont="1" applyFill="1" applyBorder="1" applyAlignment="1">
      <alignment horizontal="center" vertical="center"/>
    </xf>
    <xf numFmtId="0" fontId="1" fillId="27" borderId="31" xfId="21" applyFont="1" applyFill="1" applyBorder="1" applyAlignment="1">
      <alignment horizontal="left" vertical="center" shrinkToFit="1"/>
    </xf>
    <xf numFmtId="0" fontId="1" fillId="27" borderId="106" xfId="21" applyFont="1" applyFill="1" applyBorder="1" applyAlignment="1">
      <alignment horizontal="center" vertical="center"/>
    </xf>
    <xf numFmtId="0" fontId="1" fillId="27" borderId="31" xfId="21" applyFont="1" applyFill="1" applyBorder="1" applyAlignment="1">
      <alignment horizontal="left" vertical="center"/>
    </xf>
    <xf numFmtId="177" fontId="1" fillId="27" borderId="31" xfId="1" applyNumberFormat="1" applyFont="1" applyFill="1" applyBorder="1" applyAlignment="1">
      <alignment horizontal="center" vertical="center"/>
    </xf>
    <xf numFmtId="0" fontId="1" fillId="27" borderId="31" xfId="1" applyFont="1" applyFill="1" applyBorder="1" applyAlignment="1">
      <alignment horizontal="center" vertical="center" shrinkToFit="1"/>
    </xf>
    <xf numFmtId="0" fontId="1" fillId="27" borderId="31" xfId="1" applyFont="1" applyFill="1" applyBorder="1" applyAlignment="1">
      <alignment horizontal="left" vertical="center"/>
    </xf>
    <xf numFmtId="0" fontId="1" fillId="27" borderId="31" xfId="1" applyFont="1" applyFill="1" applyBorder="1" applyAlignment="1">
      <alignment horizontal="center" vertical="center"/>
    </xf>
    <xf numFmtId="0" fontId="1" fillId="27" borderId="31" xfId="1" applyFont="1" applyFill="1" applyBorder="1" applyAlignment="1">
      <alignment vertical="center" shrinkToFit="1"/>
    </xf>
    <xf numFmtId="0" fontId="1" fillId="27" borderId="71" xfId="1" applyFont="1" applyFill="1" applyBorder="1" applyAlignment="1">
      <alignment vertical="center"/>
    </xf>
    <xf numFmtId="0" fontId="1" fillId="27" borderId="12" xfId="21" applyFont="1" applyFill="1" applyBorder="1" applyAlignment="1">
      <alignment horizontal="center" vertical="center"/>
    </xf>
    <xf numFmtId="0" fontId="1" fillId="27" borderId="12" xfId="21" applyFont="1" applyFill="1" applyBorder="1" applyAlignment="1">
      <alignment horizontal="left" vertical="center" shrinkToFit="1"/>
    </xf>
    <xf numFmtId="0" fontId="1" fillId="27" borderId="13" xfId="21" applyFont="1" applyFill="1" applyBorder="1" applyAlignment="1">
      <alignment horizontal="center" vertical="center"/>
    </xf>
    <xf numFmtId="0" fontId="1" fillId="27" borderId="12" xfId="21" applyFont="1" applyFill="1" applyBorder="1" applyAlignment="1">
      <alignment horizontal="left" vertical="center"/>
    </xf>
    <xf numFmtId="177" fontId="1" fillId="27" borderId="26" xfId="1" applyNumberFormat="1" applyFont="1" applyFill="1" applyBorder="1" applyAlignment="1">
      <alignment vertical="center"/>
    </xf>
    <xf numFmtId="0" fontId="1" fillId="27" borderId="26" xfId="1" applyFont="1" applyFill="1" applyBorder="1" applyAlignment="1">
      <alignment vertical="center"/>
    </xf>
    <xf numFmtId="0" fontId="1" fillId="27" borderId="26" xfId="1" applyFont="1" applyFill="1" applyBorder="1" applyAlignment="1">
      <alignment horizontal="left" vertical="center"/>
    </xf>
    <xf numFmtId="0" fontId="1" fillId="27" borderId="27" xfId="1" applyFont="1" applyFill="1" applyBorder="1" applyAlignment="1">
      <alignment horizontal="center" vertical="center"/>
    </xf>
    <xf numFmtId="0" fontId="1" fillId="27" borderId="11" xfId="1" applyFont="1" applyFill="1" applyBorder="1" applyAlignment="1">
      <alignment horizontal="center" vertical="center"/>
    </xf>
    <xf numFmtId="0" fontId="1" fillId="27" borderId="11" xfId="1" applyFont="1" applyFill="1" applyBorder="1" applyAlignment="1">
      <alignment horizontal="left" vertical="center" shrinkToFit="1"/>
    </xf>
    <xf numFmtId="0" fontId="1" fillId="27" borderId="26" xfId="1" applyFont="1" applyFill="1" applyBorder="1" applyAlignment="1">
      <alignment horizontal="center" vertical="center"/>
    </xf>
    <xf numFmtId="0" fontId="1" fillId="27" borderId="6" xfId="1" applyFont="1" applyFill="1" applyBorder="1" applyAlignment="1">
      <alignment horizontal="center" vertical="center"/>
    </xf>
    <xf numFmtId="0" fontId="1" fillId="27" borderId="6" xfId="1" applyFont="1" applyFill="1" applyBorder="1" applyAlignment="1">
      <alignment horizontal="left" vertical="center" shrinkToFit="1"/>
    </xf>
    <xf numFmtId="0" fontId="1" fillId="27" borderId="12" xfId="1" applyFont="1" applyFill="1" applyBorder="1" applyAlignment="1">
      <alignment horizontal="center" vertical="center"/>
    </xf>
    <xf numFmtId="0" fontId="1" fillId="27" borderId="12" xfId="1" applyFont="1" applyFill="1" applyBorder="1" applyAlignment="1">
      <alignment horizontal="left" vertical="center" shrinkToFit="1"/>
    </xf>
    <xf numFmtId="0" fontId="1" fillId="27" borderId="6" xfId="21" applyFont="1" applyFill="1" applyBorder="1" applyAlignment="1">
      <alignment horizontal="center" vertical="center"/>
    </xf>
    <xf numFmtId="0" fontId="1" fillId="27" borderId="6" xfId="21" applyFont="1" applyFill="1" applyBorder="1" applyAlignment="1">
      <alignment horizontal="left" vertical="center" shrinkToFit="1"/>
    </xf>
    <xf numFmtId="0" fontId="1" fillId="27" borderId="7" xfId="21" applyFont="1" applyFill="1" applyBorder="1" applyAlignment="1">
      <alignment horizontal="center" vertical="center"/>
    </xf>
    <xf numFmtId="0" fontId="1" fillId="27" borderId="6" xfId="21" applyFont="1" applyFill="1" applyBorder="1" applyAlignment="1">
      <alignment horizontal="left" vertical="center"/>
    </xf>
    <xf numFmtId="0" fontId="1" fillId="27" borderId="8" xfId="21" applyFont="1" applyFill="1" applyBorder="1" applyAlignment="1">
      <alignment horizontal="left" vertical="center"/>
    </xf>
    <xf numFmtId="177" fontId="1" fillId="27" borderId="6" xfId="1" applyNumberFormat="1" applyFont="1" applyFill="1" applyBorder="1" applyAlignment="1">
      <alignment vertical="center"/>
    </xf>
    <xf numFmtId="0" fontId="1" fillId="27" borderId="6" xfId="1" applyFont="1" applyFill="1" applyBorder="1" applyAlignment="1">
      <alignment vertical="center"/>
    </xf>
    <xf numFmtId="0" fontId="1" fillId="27" borderId="6" xfId="1" applyFont="1" applyFill="1" applyBorder="1" applyAlignment="1">
      <alignment horizontal="left" vertical="center"/>
    </xf>
    <xf numFmtId="0" fontId="1" fillId="27" borderId="7" xfId="1" applyFont="1" applyFill="1" applyBorder="1" applyAlignment="1">
      <alignment horizontal="center" vertical="center"/>
    </xf>
    <xf numFmtId="0" fontId="1" fillId="27" borderId="6" xfId="1" applyFont="1" applyFill="1" applyBorder="1" applyAlignment="1">
      <alignment vertical="center" shrinkToFit="1"/>
    </xf>
    <xf numFmtId="0" fontId="1" fillId="27" borderId="26" xfId="1" applyFont="1" applyFill="1" applyBorder="1" applyAlignment="1">
      <alignment horizontal="left" vertical="center" shrinkToFit="1"/>
    </xf>
    <xf numFmtId="177" fontId="1" fillId="27" borderId="6" xfId="1" applyNumberFormat="1" applyFont="1" applyFill="1" applyBorder="1" applyAlignment="1">
      <alignment horizontal="center" vertical="center"/>
    </xf>
    <xf numFmtId="0" fontId="1" fillId="27" borderId="6" xfId="1" applyFont="1" applyFill="1" applyBorder="1" applyAlignment="1">
      <alignment horizontal="justify" vertical="center" shrinkToFit="1"/>
    </xf>
    <xf numFmtId="0" fontId="1" fillId="27" borderId="19" xfId="21" applyFont="1" applyFill="1" applyBorder="1" applyAlignment="1">
      <alignment horizontal="left" vertical="center" shrinkToFit="1"/>
    </xf>
    <xf numFmtId="0" fontId="1" fillId="27" borderId="20" xfId="21" applyFont="1" applyFill="1" applyBorder="1" applyAlignment="1">
      <alignment horizontal="center" vertical="center"/>
    </xf>
    <xf numFmtId="0" fontId="1" fillId="27" borderId="19" xfId="21" applyFont="1" applyFill="1" applyBorder="1" applyAlignment="1">
      <alignment horizontal="left" vertical="center"/>
    </xf>
    <xf numFmtId="0" fontId="1" fillId="27" borderId="64" xfId="21" applyFont="1" applyFill="1" applyBorder="1" applyAlignment="1">
      <alignment horizontal="left" vertical="center"/>
    </xf>
    <xf numFmtId="0" fontId="1" fillId="27" borderId="20" xfId="1" applyFont="1" applyFill="1" applyBorder="1" applyAlignment="1">
      <alignment horizontal="center" vertical="center"/>
    </xf>
    <xf numFmtId="0" fontId="1" fillId="27" borderId="19" xfId="1" applyFont="1" applyFill="1" applyBorder="1" applyAlignment="1">
      <alignment horizontal="center" vertical="center"/>
    </xf>
    <xf numFmtId="0" fontId="1" fillId="27" borderId="19" xfId="1" applyFont="1" applyFill="1" applyBorder="1" applyAlignment="1">
      <alignment vertical="center" shrinkToFit="1"/>
    </xf>
    <xf numFmtId="0" fontId="1" fillId="27" borderId="19" xfId="1" applyFont="1" applyFill="1" applyBorder="1" applyAlignment="1">
      <alignment horizontal="left" vertical="center" shrinkToFit="1"/>
    </xf>
    <xf numFmtId="0" fontId="1" fillId="27" borderId="6" xfId="1" applyNumberFormat="1" applyFont="1" applyFill="1" applyBorder="1" applyAlignment="1">
      <alignment horizontal="center" vertical="center"/>
    </xf>
    <xf numFmtId="0" fontId="1" fillId="27" borderId="6" xfId="21" applyFont="1" applyFill="1" applyBorder="1" applyAlignment="1">
      <alignment horizontal="left" vertical="center" wrapText="1"/>
    </xf>
    <xf numFmtId="0" fontId="1" fillId="27" borderId="6" xfId="21" applyFont="1" applyFill="1" applyBorder="1" applyAlignment="1">
      <alignment horizontal="center" vertical="center" shrinkToFit="1"/>
    </xf>
    <xf numFmtId="0" fontId="1" fillId="27" borderId="7" xfId="21" applyFont="1" applyFill="1" applyBorder="1" applyAlignment="1">
      <alignment horizontal="left" vertical="center" wrapText="1"/>
    </xf>
    <xf numFmtId="0" fontId="1" fillId="27" borderId="8" xfId="21" applyFont="1" applyFill="1" applyBorder="1" applyAlignment="1">
      <alignment horizontal="center" vertical="center"/>
    </xf>
    <xf numFmtId="177" fontId="1" fillId="27" borderId="6" xfId="21" applyNumberFormat="1" applyFont="1" applyFill="1" applyBorder="1" applyAlignment="1">
      <alignment horizontal="left" vertical="center" wrapText="1"/>
    </xf>
    <xf numFmtId="0" fontId="26" fillId="27" borderId="0" xfId="21" applyFill="1" applyAlignment="1">
      <alignment horizontal="center" vertical="center"/>
    </xf>
    <xf numFmtId="0" fontId="7" fillId="27" borderId="0" xfId="21" applyFont="1" applyFill="1" applyAlignment="1">
      <alignment horizontal="right" vertical="center"/>
    </xf>
    <xf numFmtId="0" fontId="4" fillId="27" borderId="0" xfId="21" applyFont="1" applyFill="1" applyAlignment="1">
      <alignment horizontal="center" vertical="center"/>
    </xf>
    <xf numFmtId="0" fontId="15" fillId="0" borderId="0" xfId="1" applyFo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62" fillId="0" borderId="81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 shrinkToFit="1"/>
    </xf>
    <xf numFmtId="0" fontId="62" fillId="0" borderId="2" xfId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62" fillId="0" borderId="37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left" vertical="center" shrinkToFit="1"/>
    </xf>
    <xf numFmtId="0" fontId="62" fillId="0" borderId="37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7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shrinkToFit="1"/>
    </xf>
    <xf numFmtId="0" fontId="7" fillId="0" borderId="37" xfId="0" applyFont="1" applyBorder="1" applyAlignment="1">
      <alignment vertical="center" shrinkToFit="1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9" fillId="0" borderId="0" xfId="1" applyFont="1" applyAlignment="1">
      <alignment vertical="center"/>
    </xf>
    <xf numFmtId="0" fontId="80" fillId="27" borderId="6" xfId="1" applyFont="1" applyFill="1" applyBorder="1" applyAlignment="1">
      <alignment horizontal="center" vertical="center"/>
    </xf>
    <xf numFmtId="0" fontId="80" fillId="0" borderId="6" xfId="1" applyFont="1" applyBorder="1" applyAlignment="1">
      <alignment horizontal="justify" vertical="center" shrinkToFit="1"/>
    </xf>
    <xf numFmtId="0" fontId="80" fillId="0" borderId="6" xfId="1" applyFont="1" applyBorder="1" applyAlignment="1">
      <alignment horizontal="left" vertical="center"/>
    </xf>
    <xf numFmtId="0" fontId="80" fillId="27" borderId="6" xfId="1" applyFont="1" applyFill="1" applyBorder="1" applyAlignment="1">
      <alignment horizontal="left" vertical="center" shrinkToFit="1"/>
    </xf>
    <xf numFmtId="49" fontId="80" fillId="0" borderId="64" xfId="1" applyNumberFormat="1" applyFont="1" applyBorder="1" applyAlignment="1">
      <alignment horizontal="left" vertical="center"/>
    </xf>
    <xf numFmtId="0" fontId="80" fillId="4" borderId="6" xfId="1" applyFont="1" applyFill="1" applyBorder="1" applyAlignment="1">
      <alignment horizontal="center" vertical="center"/>
    </xf>
    <xf numFmtId="0" fontId="80" fillId="4" borderId="6" xfId="1" applyFont="1" applyFill="1" applyBorder="1" applyAlignment="1">
      <alignment horizontal="left" vertical="center" shrinkToFit="1"/>
    </xf>
    <xf numFmtId="0" fontId="80" fillId="4" borderId="6" xfId="1" applyFont="1" applyFill="1" applyBorder="1" applyAlignment="1">
      <alignment horizontal="left" vertical="center"/>
    </xf>
    <xf numFmtId="0" fontId="80" fillId="4" borderId="8" xfId="1" applyFont="1" applyFill="1" applyBorder="1" applyAlignment="1">
      <alignment horizontal="left" vertical="center"/>
    </xf>
    <xf numFmtId="0" fontId="80" fillId="0" borderId="7" xfId="1" applyFont="1" applyBorder="1" applyAlignment="1">
      <alignment horizontal="center" vertical="center"/>
    </xf>
    <xf numFmtId="0" fontId="80" fillId="0" borderId="6" xfId="1" applyFont="1" applyBorder="1" applyAlignment="1">
      <alignment horizontal="center" vertical="center"/>
    </xf>
    <xf numFmtId="0" fontId="80" fillId="0" borderId="6" xfId="1" applyFont="1" applyBorder="1" applyAlignment="1">
      <alignment vertical="center" shrinkToFit="1"/>
    </xf>
    <xf numFmtId="0" fontId="80" fillId="0" borderId="6" xfId="1" applyFont="1" applyBorder="1" applyAlignment="1">
      <alignment vertical="center"/>
    </xf>
    <xf numFmtId="0" fontId="80" fillId="0" borderId="6" xfId="1" applyFont="1" applyBorder="1" applyAlignment="1">
      <alignment horizontal="left" vertical="center" shrinkToFit="1"/>
    </xf>
    <xf numFmtId="0" fontId="80" fillId="0" borderId="8" xfId="1" applyFont="1" applyBorder="1" applyAlignment="1">
      <alignment vertical="center"/>
    </xf>
    <xf numFmtId="0" fontId="62" fillId="27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62" fillId="27" borderId="6" xfId="0" applyFont="1" applyFill="1" applyBorder="1" applyAlignment="1">
      <alignment horizontal="left" vertical="center" shrinkToFit="1"/>
    </xf>
    <xf numFmtId="0" fontId="12" fillId="27" borderId="6" xfId="0" applyFont="1" applyFill="1" applyBorder="1" applyAlignment="1">
      <alignment horizontal="center" vertical="center"/>
    </xf>
    <xf numFmtId="0" fontId="12" fillId="27" borderId="6" xfId="0" applyFont="1" applyFill="1" applyBorder="1" applyAlignment="1">
      <alignment horizontal="left" vertical="center" shrinkToFit="1"/>
    </xf>
    <xf numFmtId="49" fontId="12" fillId="0" borderId="64" xfId="0" applyNumberFormat="1" applyFont="1" applyBorder="1" applyAlignment="1">
      <alignment horizontal="left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 shrinkToFit="1"/>
    </xf>
    <xf numFmtId="0" fontId="12" fillId="4" borderId="6" xfId="0" applyFont="1" applyFill="1" applyBorder="1" applyAlignment="1">
      <alignment horizontal="left" vertical="center"/>
    </xf>
    <xf numFmtId="0" fontId="80" fillId="4" borderId="26" xfId="1" applyFont="1" applyFill="1" applyBorder="1" applyAlignment="1">
      <alignment horizontal="left" vertical="center" shrinkToFit="1"/>
    </xf>
    <xf numFmtId="0" fontId="80" fillId="4" borderId="26" xfId="1" applyFont="1" applyFill="1" applyBorder="1" applyAlignment="1">
      <alignment vertical="center"/>
    </xf>
    <xf numFmtId="0" fontId="62" fillId="27" borderId="7" xfId="0" applyFont="1" applyFill="1" applyBorder="1" applyAlignment="1">
      <alignment horizontal="center" vertical="center"/>
    </xf>
    <xf numFmtId="0" fontId="62" fillId="27" borderId="19" xfId="0" applyFont="1" applyFill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left" vertical="center" shrinkToFit="1"/>
    </xf>
    <xf numFmtId="0" fontId="12" fillId="4" borderId="6" xfId="0" applyNumberFormat="1" applyFont="1" applyFill="1" applyBorder="1" applyAlignment="1">
      <alignment horizontal="left" vertical="center"/>
    </xf>
    <xf numFmtId="0" fontId="20" fillId="4" borderId="6" xfId="0" applyNumberFormat="1" applyFont="1" applyFill="1" applyBorder="1" applyAlignment="1">
      <alignment vertical="center"/>
    </xf>
    <xf numFmtId="0" fontId="7" fillId="27" borderId="6" xfId="0" applyFont="1" applyFill="1" applyBorder="1" applyAlignment="1">
      <alignment horizontal="center" vertical="center"/>
    </xf>
    <xf numFmtId="0" fontId="62" fillId="27" borderId="6" xfId="0" applyFont="1" applyFill="1" applyBorder="1" applyAlignment="1">
      <alignment horizontal="left" vertical="center"/>
    </xf>
    <xf numFmtId="49" fontId="12" fillId="4" borderId="19" xfId="0" applyNumberFormat="1" applyFont="1" applyFill="1" applyBorder="1" applyAlignment="1">
      <alignment horizontal="left" vertical="center" shrinkToFit="1"/>
    </xf>
    <xf numFmtId="49" fontId="12" fillId="4" borderId="64" xfId="0" applyNumberFormat="1" applyFont="1" applyFill="1" applyBorder="1" applyAlignment="1">
      <alignment horizontal="left" vertical="center"/>
    </xf>
    <xf numFmtId="0" fontId="12" fillId="4" borderId="6" xfId="0" applyNumberFormat="1" applyFont="1" applyFill="1" applyBorder="1" applyAlignment="1">
      <alignment vertical="center"/>
    </xf>
    <xf numFmtId="0" fontId="12" fillId="4" borderId="19" xfId="0" applyFont="1" applyFill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/>
    </xf>
    <xf numFmtId="0" fontId="62" fillId="27" borderId="20" xfId="0" applyFont="1" applyFill="1" applyBorder="1" applyAlignment="1">
      <alignment horizontal="center" vertical="center"/>
    </xf>
    <xf numFmtId="0" fontId="62" fillId="27" borderId="19" xfId="0" applyFont="1" applyFill="1" applyBorder="1" applyAlignment="1">
      <alignment horizontal="center" vertical="center"/>
    </xf>
    <xf numFmtId="49" fontId="15" fillId="27" borderId="6" xfId="0" applyNumberFormat="1" applyFont="1" applyFill="1" applyBorder="1" applyAlignment="1">
      <alignment horizontal="left" vertical="center" shrinkToFit="1"/>
    </xf>
    <xf numFmtId="49" fontId="62" fillId="27" borderId="8" xfId="0" applyNumberFormat="1" applyFont="1" applyFill="1" applyBorder="1" applyAlignment="1">
      <alignment horizontal="left" vertical="center"/>
    </xf>
    <xf numFmtId="49" fontId="76" fillId="4" borderId="6" xfId="0" applyNumberFormat="1" applyFont="1" applyFill="1" applyBorder="1" applyAlignment="1">
      <alignment horizontal="left" vertical="center" shrinkToFit="1"/>
    </xf>
    <xf numFmtId="49" fontId="12" fillId="4" borderId="8" xfId="0" applyNumberFormat="1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left" vertical="center" shrinkToFit="1"/>
    </xf>
    <xf numFmtId="0" fontId="80" fillId="27" borderId="19" xfId="1" applyFont="1" applyFill="1" applyBorder="1" applyAlignment="1">
      <alignment horizontal="left" vertical="center" shrinkToFit="1"/>
    </xf>
    <xf numFmtId="0" fontId="80" fillId="0" borderId="19" xfId="1" applyFont="1" applyBorder="1" applyAlignment="1">
      <alignment horizontal="center" vertical="center"/>
    </xf>
    <xf numFmtId="0" fontId="80" fillId="0" borderId="19" xfId="1" applyFont="1" applyBorder="1" applyAlignment="1">
      <alignment horizontal="left" vertical="center" shrinkToFit="1"/>
    </xf>
    <xf numFmtId="0" fontId="80" fillId="0" borderId="64" xfId="1" applyFont="1" applyBorder="1" applyAlignment="1">
      <alignment vertical="center"/>
    </xf>
    <xf numFmtId="0" fontId="7" fillId="27" borderId="31" xfId="0" applyFont="1" applyFill="1" applyBorder="1" applyAlignment="1">
      <alignment horizontal="center" vertical="center"/>
    </xf>
    <xf numFmtId="0" fontId="62" fillId="27" borderId="30" xfId="0" applyFont="1" applyFill="1" applyBorder="1" applyAlignment="1">
      <alignment vertical="center" shrinkToFit="1"/>
    </xf>
    <xf numFmtId="0" fontId="7" fillId="27" borderId="30" xfId="0" applyFont="1" applyFill="1" applyBorder="1" applyAlignment="1">
      <alignment horizontal="left" vertical="center" shrinkToFit="1"/>
    </xf>
    <xf numFmtId="0" fontId="62" fillId="27" borderId="30" xfId="0" applyFont="1" applyFill="1" applyBorder="1" applyAlignment="1">
      <alignment vertical="center"/>
    </xf>
    <xf numFmtId="0" fontId="7" fillId="27" borderId="30" xfId="0" applyFont="1" applyFill="1" applyBorder="1" applyAlignment="1">
      <alignment horizontal="left" vertical="center"/>
    </xf>
    <xf numFmtId="0" fontId="7" fillId="27" borderId="30" xfId="0" applyFont="1" applyFill="1" applyBorder="1" applyAlignment="1">
      <alignment horizontal="center" vertical="center"/>
    </xf>
    <xf numFmtId="0" fontId="62" fillId="27" borderId="30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 shrinkToFit="1"/>
    </xf>
    <xf numFmtId="0" fontId="12" fillId="4" borderId="31" xfId="0" applyFont="1" applyFill="1" applyBorder="1" applyAlignment="1">
      <alignment horizontal="left" vertical="center"/>
    </xf>
    <xf numFmtId="0" fontId="12" fillId="4" borderId="31" xfId="0" applyFont="1" applyFill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vertical="center" shrinkToFit="1"/>
    </xf>
    <xf numFmtId="0" fontId="7" fillId="0" borderId="31" xfId="0" applyFont="1" applyBorder="1" applyAlignment="1">
      <alignment vertical="center"/>
    </xf>
    <xf numFmtId="0" fontId="7" fillId="0" borderId="31" xfId="0" applyFont="1" applyBorder="1" applyAlignment="1">
      <alignment horizontal="left" vertical="center" shrinkToFit="1"/>
    </xf>
    <xf numFmtId="0" fontId="7" fillId="0" borderId="30" xfId="0" applyFont="1" applyBorder="1" applyAlignment="1">
      <alignment vertical="center"/>
    </xf>
    <xf numFmtId="0" fontId="80" fillId="27" borderId="26" xfId="1" applyFont="1" applyFill="1" applyBorder="1" applyAlignment="1">
      <alignment horizontal="center" vertical="center"/>
    </xf>
    <xf numFmtId="0" fontId="80" fillId="27" borderId="26" xfId="1" applyFont="1" applyFill="1" applyBorder="1" applyAlignment="1">
      <alignment horizontal="left" vertical="center" shrinkToFit="1"/>
    </xf>
    <xf numFmtId="0" fontId="80" fillId="27" borderId="6" xfId="1" applyFont="1" applyFill="1" applyBorder="1" applyAlignment="1">
      <alignment horizontal="left" vertical="center"/>
    </xf>
    <xf numFmtId="0" fontId="80" fillId="4" borderId="11" xfId="1" applyFont="1" applyFill="1" applyBorder="1" applyAlignment="1">
      <alignment horizontal="left" vertical="center"/>
    </xf>
    <xf numFmtId="0" fontId="80" fillId="4" borderId="26" xfId="1" applyFont="1" applyFill="1" applyBorder="1" applyAlignment="1">
      <alignment horizontal="center" vertical="center"/>
    </xf>
    <xf numFmtId="0" fontId="80" fillId="4" borderId="12" xfId="1" applyFont="1" applyFill="1" applyBorder="1" applyAlignment="1">
      <alignment horizontal="left" vertical="center" shrinkToFit="1"/>
    </xf>
    <xf numFmtId="0" fontId="81" fillId="4" borderId="12" xfId="1" applyNumberFormat="1" applyFont="1" applyFill="1" applyBorder="1" applyAlignment="1">
      <alignment horizontal="left" vertical="center"/>
    </xf>
    <xf numFmtId="0" fontId="80" fillId="4" borderId="6" xfId="1" applyNumberFormat="1" applyFont="1" applyFill="1" applyBorder="1" applyAlignment="1">
      <alignment vertical="center"/>
    </xf>
    <xf numFmtId="0" fontId="80" fillId="0" borderId="12" xfId="1" applyFont="1" applyBorder="1" applyAlignment="1">
      <alignment horizontal="center" vertical="center"/>
    </xf>
    <xf numFmtId="0" fontId="80" fillId="0" borderId="26" xfId="1" applyFont="1" applyBorder="1" applyAlignment="1">
      <alignment vertical="center" shrinkToFit="1"/>
    </xf>
    <xf numFmtId="0" fontId="80" fillId="0" borderId="26" xfId="1" applyFont="1" applyBorder="1" applyAlignment="1">
      <alignment vertical="center"/>
    </xf>
    <xf numFmtId="0" fontId="80" fillId="0" borderId="26" xfId="1" applyFont="1" applyBorder="1" applyAlignment="1">
      <alignment horizontal="center" vertical="center"/>
    </xf>
    <xf numFmtId="0" fontId="80" fillId="0" borderId="26" xfId="1" applyFont="1" applyBorder="1" applyAlignment="1">
      <alignment horizontal="left" vertical="center" shrinkToFit="1"/>
    </xf>
    <xf numFmtId="0" fontId="80" fillId="0" borderId="11" xfId="1" applyFont="1" applyBorder="1" applyAlignment="1">
      <alignment horizontal="center" vertical="center"/>
    </xf>
    <xf numFmtId="0" fontId="7" fillId="27" borderId="26" xfId="0" applyFont="1" applyFill="1" applyBorder="1" applyAlignment="1">
      <alignment horizontal="center" vertical="center"/>
    </xf>
    <xf numFmtId="0" fontId="62" fillId="27" borderId="26" xfId="0" applyFont="1" applyFill="1" applyBorder="1" applyAlignment="1">
      <alignment horizontal="left" vertical="center" shrinkToFit="1"/>
    </xf>
    <xf numFmtId="0" fontId="7" fillId="27" borderId="26" xfId="0" applyFont="1" applyFill="1" applyBorder="1" applyAlignment="1">
      <alignment horizontal="left" vertical="center" shrinkToFit="1"/>
    </xf>
    <xf numFmtId="0" fontId="7" fillId="27" borderId="6" xfId="0" applyFont="1" applyFill="1" applyBorder="1" applyAlignment="1">
      <alignment horizontal="left" vertical="center" shrinkToFit="1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shrinkToFit="1"/>
    </xf>
    <xf numFmtId="0" fontId="12" fillId="0" borderId="11" xfId="0" applyFont="1" applyFill="1" applyBorder="1" applyAlignment="1">
      <alignment horizontal="left" vertical="center"/>
    </xf>
    <xf numFmtId="0" fontId="12" fillId="4" borderId="26" xfId="0" applyFont="1" applyFill="1" applyBorder="1" applyAlignment="1">
      <alignment horizontal="center" vertical="center"/>
    </xf>
    <xf numFmtId="0" fontId="20" fillId="4" borderId="6" xfId="0" applyNumberFormat="1" applyFont="1" applyFill="1" applyBorder="1" applyAlignment="1">
      <alignment horizontal="left" vertical="center"/>
    </xf>
    <xf numFmtId="0" fontId="62" fillId="4" borderId="26" xfId="0" applyFont="1" applyFill="1" applyBorder="1" applyAlignment="1">
      <alignment horizontal="left" vertical="center" shrinkToFit="1"/>
    </xf>
    <xf numFmtId="0" fontId="12" fillId="0" borderId="26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shrinkToFit="1"/>
    </xf>
    <xf numFmtId="0" fontId="12" fillId="27" borderId="6" xfId="0" applyFont="1" applyFill="1" applyBorder="1" applyAlignment="1">
      <alignment horizontal="left" vertical="center"/>
    </xf>
    <xf numFmtId="0" fontId="12" fillId="0" borderId="19" xfId="0" applyFont="1" applyBorder="1" applyAlignment="1">
      <alignment horizontal="left" vertical="center" shrinkToFit="1"/>
    </xf>
    <xf numFmtId="0" fontId="12" fillId="0" borderId="19" xfId="0" applyFont="1" applyBorder="1" applyAlignment="1">
      <alignment vertical="center"/>
    </xf>
    <xf numFmtId="0" fontId="80" fillId="4" borderId="26" xfId="1" applyFont="1" applyFill="1" applyBorder="1" applyAlignment="1">
      <alignment vertical="center" shrinkToFit="1"/>
    </xf>
    <xf numFmtId="0" fontId="7" fillId="27" borderId="19" xfId="0" applyFont="1" applyFill="1" applyBorder="1" applyAlignment="1">
      <alignment horizontal="center" vertical="center"/>
    </xf>
    <xf numFmtId="0" fontId="82" fillId="27" borderId="19" xfId="0" applyFont="1" applyFill="1" applyBorder="1" applyAlignment="1">
      <alignment horizontal="justify" vertical="center" shrinkToFit="1"/>
    </xf>
    <xf numFmtId="0" fontId="7" fillId="27" borderId="19" xfId="0" applyFont="1" applyFill="1" applyBorder="1" applyAlignment="1">
      <alignment horizontal="left" vertical="center" shrinkToFit="1"/>
    </xf>
    <xf numFmtId="0" fontId="62" fillId="4" borderId="6" xfId="0" applyFont="1" applyFill="1" applyBorder="1" applyAlignment="1">
      <alignment horizontal="left" vertical="center" shrinkToFit="1"/>
    </xf>
    <xf numFmtId="0" fontId="12" fillId="0" borderId="8" xfId="0" applyFont="1" applyFill="1" applyBorder="1" applyAlignment="1">
      <alignment horizontal="left" vertical="center"/>
    </xf>
    <xf numFmtId="0" fontId="80" fillId="4" borderId="6" xfId="1" applyFont="1" applyFill="1" applyBorder="1" applyAlignment="1">
      <alignment vertical="center" shrinkToFit="1"/>
    </xf>
    <xf numFmtId="0" fontId="80" fillId="4" borderId="6" xfId="1" applyFont="1" applyFill="1" applyBorder="1" applyAlignment="1">
      <alignment vertical="center"/>
    </xf>
    <xf numFmtId="0" fontId="80" fillId="0" borderId="8" xfId="1" applyFont="1" applyBorder="1" applyAlignment="1">
      <alignment horizontal="center" vertical="center"/>
    </xf>
    <xf numFmtId="0" fontId="12" fillId="27" borderId="6" xfId="0" quotePrefix="1" applyFont="1" applyFill="1" applyBorder="1" applyAlignment="1">
      <alignment horizontal="left" vertical="center" shrinkToFit="1"/>
    </xf>
    <xf numFmtId="0" fontId="12" fillId="27" borderId="19" xfId="0" applyFont="1" applyFill="1" applyBorder="1" applyAlignment="1">
      <alignment horizontal="justify" vertical="center" shrinkToFit="1"/>
    </xf>
    <xf numFmtId="0" fontId="12" fillId="4" borderId="26" xfId="0" applyFont="1" applyFill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4" borderId="19" xfId="0" applyFont="1" applyFill="1" applyBorder="1" applyAlignment="1">
      <alignment vertical="center" shrinkToFit="1"/>
    </xf>
    <xf numFmtId="0" fontId="12" fillId="4" borderId="6" xfId="0" applyFont="1" applyFill="1" applyBorder="1" applyAlignment="1">
      <alignment vertical="center"/>
    </xf>
    <xf numFmtId="0" fontId="7" fillId="0" borderId="30" xfId="1" applyFont="1" applyBorder="1" applyAlignment="1">
      <alignment horizontal="left" vertical="center" shrinkToFit="1"/>
    </xf>
    <xf numFmtId="0" fontId="7" fillId="0" borderId="30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80" fillId="0" borderId="26" xfId="1" applyFont="1" applyBorder="1" applyAlignment="1">
      <alignment horizontal="justify" vertical="center" shrinkToFit="1"/>
    </xf>
    <xf numFmtId="0" fontId="80" fillId="0" borderId="27" xfId="1" applyFont="1" applyBorder="1" applyAlignment="1">
      <alignment horizontal="center" vertical="center"/>
    </xf>
    <xf numFmtId="0" fontId="80" fillId="0" borderId="26" xfId="1" applyFont="1" applyBorder="1" applyAlignment="1">
      <alignment horizontal="left" vertical="center"/>
    </xf>
    <xf numFmtId="0" fontId="7" fillId="0" borderId="26" xfId="0" applyFont="1" applyBorder="1" applyAlignment="1">
      <alignment vertical="center" shrinkToFit="1"/>
    </xf>
    <xf numFmtId="0" fontId="7" fillId="0" borderId="26" xfId="0" applyFont="1" applyBorder="1" applyAlignment="1">
      <alignment vertical="center"/>
    </xf>
    <xf numFmtId="0" fontId="7" fillId="0" borderId="26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/>
    </xf>
    <xf numFmtId="0" fontId="80" fillId="0" borderId="19" xfId="1" applyFont="1" applyBorder="1" applyAlignment="1">
      <alignment horizontal="justify" vertical="center" shrinkToFit="1"/>
    </xf>
    <xf numFmtId="0" fontId="80" fillId="0" borderId="20" xfId="1" applyFont="1" applyBorder="1" applyAlignment="1">
      <alignment horizontal="center" vertical="center"/>
    </xf>
    <xf numFmtId="0" fontId="80" fillId="0" borderId="19" xfId="1" applyFont="1" applyBorder="1" applyAlignment="1">
      <alignment horizontal="left" vertical="center"/>
    </xf>
    <xf numFmtId="0" fontId="80" fillId="0" borderId="64" xfId="1" applyFont="1" applyBorder="1" applyAlignment="1">
      <alignment horizontal="center" vertical="center"/>
    </xf>
    <xf numFmtId="0" fontId="7" fillId="0" borderId="19" xfId="0" applyFont="1" applyBorder="1" applyAlignment="1">
      <alignment vertical="center" shrinkToFit="1"/>
    </xf>
    <xf numFmtId="0" fontId="7" fillId="0" borderId="19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62" fillId="0" borderId="31" xfId="1" applyFont="1" applyBorder="1" applyAlignment="1">
      <alignment vertical="center" shrinkToFit="1"/>
    </xf>
    <xf numFmtId="0" fontId="1" fillId="0" borderId="31" xfId="1" applyFont="1" applyBorder="1" applyAlignment="1">
      <alignment vertical="center" shrinkToFit="1"/>
    </xf>
    <xf numFmtId="0" fontId="62" fillId="0" borderId="6" xfId="1" applyFont="1" applyBorder="1" applyAlignment="1">
      <alignment vertical="center" shrinkToFit="1"/>
    </xf>
    <xf numFmtId="0" fontId="7" fillId="0" borderId="6" xfId="1" applyFont="1" applyBorder="1" applyAlignment="1">
      <alignment horizontal="left" vertical="center"/>
    </xf>
    <xf numFmtId="0" fontId="7" fillId="0" borderId="8" xfId="1" applyFont="1" applyBorder="1" applyAlignment="1">
      <alignment vertical="center"/>
    </xf>
    <xf numFmtId="0" fontId="62" fillId="0" borderId="19" xfId="1" applyFont="1" applyBorder="1" applyAlignment="1">
      <alignment vertical="center" shrinkToFit="1"/>
    </xf>
    <xf numFmtId="0" fontId="7" fillId="0" borderId="19" xfId="1" applyFont="1" applyBorder="1" applyAlignment="1">
      <alignment horizontal="left" vertical="center"/>
    </xf>
    <xf numFmtId="0" fontId="7" fillId="0" borderId="64" xfId="1" applyFont="1" applyBorder="1" applyAlignment="1">
      <alignment vertical="center"/>
    </xf>
    <xf numFmtId="0" fontId="62" fillId="0" borderId="31" xfId="1" applyFont="1" applyBorder="1" applyAlignment="1">
      <alignment horizontal="justify" vertical="center" shrinkToFit="1"/>
    </xf>
    <xf numFmtId="0" fontId="10" fillId="0" borderId="31" xfId="1" applyFont="1" applyBorder="1" applyAlignment="1">
      <alignment horizontal="center" vertical="center"/>
    </xf>
    <xf numFmtId="0" fontId="10" fillId="0" borderId="31" xfId="1" applyFont="1" applyBorder="1" applyAlignment="1">
      <alignment horizontal="justify" vertical="center" shrinkToFit="1"/>
    </xf>
    <xf numFmtId="0" fontId="10" fillId="0" borderId="31" xfId="1" applyFont="1" applyBorder="1" applyAlignment="1">
      <alignment horizontal="left" vertical="center" shrinkToFit="1"/>
    </xf>
    <xf numFmtId="0" fontId="10" fillId="0" borderId="31" xfId="1" applyFont="1" applyBorder="1" applyAlignment="1">
      <alignment horizontal="left" vertical="center"/>
    </xf>
    <xf numFmtId="0" fontId="62" fillId="0" borderId="6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left" vertical="center" shrinkToFit="1"/>
    </xf>
    <xf numFmtId="0" fontId="10" fillId="0" borderId="7" xfId="1" applyFont="1" applyBorder="1" applyAlignment="1">
      <alignment horizontal="center" vertical="center"/>
    </xf>
    <xf numFmtId="0" fontId="10" fillId="0" borderId="6" xfId="1" applyFont="1" applyBorder="1" applyAlignment="1">
      <alignment horizontal="justify" vertical="center" shrinkToFit="1"/>
    </xf>
    <xf numFmtId="0" fontId="10" fillId="0" borderId="6" xfId="1" applyFont="1" applyBorder="1" applyAlignment="1">
      <alignment horizontal="left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vertical="center" shrinkToFit="1"/>
    </xf>
    <xf numFmtId="0" fontId="10" fillId="0" borderId="6" xfId="1" applyFont="1" applyFill="1" applyBorder="1" applyAlignment="1">
      <alignment horizontal="left" vertical="center"/>
    </xf>
    <xf numFmtId="0" fontId="62" fillId="0" borderId="6" xfId="1" applyFont="1" applyBorder="1" applyAlignment="1">
      <alignment horizontal="justify" vertical="center" shrinkToFit="1"/>
    </xf>
    <xf numFmtId="0" fontId="1" fillId="0" borderId="6" xfId="1" applyBorder="1" applyAlignment="1">
      <alignment vertical="center"/>
    </xf>
    <xf numFmtId="0" fontId="10" fillId="0" borderId="6" xfId="1" applyFont="1" applyFill="1" applyBorder="1" applyAlignment="1">
      <alignment horizontal="left" vertical="center" shrinkToFit="1"/>
    </xf>
    <xf numFmtId="0" fontId="83" fillId="0" borderId="6" xfId="1" applyFont="1" applyFill="1" applyBorder="1" applyAlignment="1">
      <alignment horizontal="center" vertical="center"/>
    </xf>
    <xf numFmtId="0" fontId="83" fillId="0" borderId="6" xfId="1" applyFont="1" applyFill="1" applyBorder="1" applyAlignment="1">
      <alignment horizontal="justify" vertical="center" shrinkToFit="1"/>
    </xf>
    <xf numFmtId="0" fontId="1" fillId="0" borderId="6" xfId="1" applyFill="1" applyBorder="1" applyAlignment="1">
      <alignment vertical="center"/>
    </xf>
    <xf numFmtId="0" fontId="62" fillId="0" borderId="19" xfId="1" applyFont="1" applyBorder="1" applyAlignment="1">
      <alignment horizontal="justify" vertical="center" shrinkToFit="1"/>
    </xf>
    <xf numFmtId="0" fontId="10" fillId="0" borderId="19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1" fillId="0" borderId="19" xfId="1" applyFill="1" applyBorder="1" applyAlignment="1">
      <alignment vertical="center"/>
    </xf>
    <xf numFmtId="0" fontId="47" fillId="0" borderId="6" xfId="1" applyFont="1" applyFill="1" applyBorder="1" applyAlignment="1">
      <alignment horizontal="center" vertical="center"/>
    </xf>
    <xf numFmtId="0" fontId="62" fillId="0" borderId="31" xfId="1" applyFont="1" applyBorder="1" applyAlignment="1">
      <alignment horizontal="center" vertical="center" shrinkToFit="1"/>
    </xf>
    <xf numFmtId="0" fontId="62" fillId="0" borderId="31" xfId="1" applyFont="1" applyFill="1" applyBorder="1" applyAlignment="1">
      <alignment horizontal="center" vertical="center" shrinkToFit="1"/>
    </xf>
    <xf numFmtId="0" fontId="7" fillId="0" borderId="31" xfId="1" applyFont="1" applyFill="1" applyBorder="1" applyAlignment="1">
      <alignment horizontal="left" vertical="center"/>
    </xf>
    <xf numFmtId="0" fontId="7" fillId="0" borderId="71" xfId="1" applyFont="1" applyBorder="1" applyAlignment="1">
      <alignment vertical="center"/>
    </xf>
    <xf numFmtId="0" fontId="10" fillId="0" borderId="71" xfId="1" applyFont="1" applyBorder="1" applyAlignment="1">
      <alignment horizontal="center" vertical="center"/>
    </xf>
    <xf numFmtId="0" fontId="7" fillId="0" borderId="71" xfId="1" applyFont="1" applyBorder="1" applyAlignment="1">
      <alignment horizontal="left" vertical="center" shrinkToFit="1"/>
    </xf>
    <xf numFmtId="0" fontId="7" fillId="0" borderId="25" xfId="1" applyFont="1" applyBorder="1" applyAlignment="1">
      <alignment horizontal="center" vertical="center"/>
    </xf>
    <xf numFmtId="0" fontId="62" fillId="0" borderId="26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left" vertical="center" shrinkToFit="1"/>
    </xf>
    <xf numFmtId="0" fontId="62" fillId="0" borderId="26" xfId="1" applyFont="1" applyFill="1" applyBorder="1" applyAlignment="1">
      <alignment horizontal="justify" vertical="center" shrinkToFit="1"/>
    </xf>
    <xf numFmtId="0" fontId="1" fillId="0" borderId="26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62" fillId="0" borderId="6" xfId="1" applyFont="1" applyFill="1" applyBorder="1" applyAlignment="1">
      <alignment horizontal="justify" vertical="center" shrinkToFit="1"/>
    </xf>
    <xf numFmtId="0" fontId="61" fillId="0" borderId="6" xfId="1" applyFont="1" applyFill="1" applyBorder="1" applyAlignment="1">
      <alignment vertical="center" shrinkToFit="1"/>
    </xf>
    <xf numFmtId="0" fontId="61" fillId="0" borderId="6" xfId="1" applyFont="1" applyFill="1" applyBorder="1" applyAlignment="1">
      <alignment horizontal="center" vertical="center"/>
    </xf>
    <xf numFmtId="0" fontId="61" fillId="0" borderId="26" xfId="1" applyFont="1" applyFill="1" applyBorder="1" applyAlignment="1">
      <alignment horizontal="left" vertical="center" shrinkToFit="1"/>
    </xf>
    <xf numFmtId="0" fontId="61" fillId="0" borderId="26" xfId="1" applyFont="1" applyFill="1" applyBorder="1" applyAlignment="1">
      <alignment horizontal="center" vertical="center"/>
    </xf>
    <xf numFmtId="0" fontId="62" fillId="0" borderId="6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7" fillId="0" borderId="34" xfId="1" applyFont="1" applyBorder="1" applyAlignment="1">
      <alignment horizontal="left" vertical="center"/>
    </xf>
    <xf numFmtId="0" fontId="62" fillId="0" borderId="19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62" fillId="0" borderId="37" xfId="0" applyFont="1" applyBorder="1" applyAlignment="1">
      <alignment horizontal="center" vertical="center"/>
    </xf>
    <xf numFmtId="0" fontId="62" fillId="0" borderId="38" xfId="0" applyFont="1" applyBorder="1" applyAlignment="1">
      <alignment horizontal="center" vertical="center"/>
    </xf>
    <xf numFmtId="0" fontId="62" fillId="0" borderId="55" xfId="0" applyFont="1" applyBorder="1" applyAlignment="1">
      <alignment horizontal="center" vertical="center"/>
    </xf>
    <xf numFmtId="0" fontId="62" fillId="0" borderId="42" xfId="0" applyFont="1" applyBorder="1" applyAlignment="1">
      <alignment horizontal="left" vertical="center" shrinkToFit="1"/>
    </xf>
    <xf numFmtId="0" fontId="62" fillId="0" borderId="23" xfId="0" applyFont="1" applyBorder="1" applyAlignment="1">
      <alignment horizontal="left" vertical="center"/>
    </xf>
    <xf numFmtId="0" fontId="7" fillId="0" borderId="5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left" vertical="center"/>
    </xf>
    <xf numFmtId="0" fontId="62" fillId="0" borderId="56" xfId="0" applyFont="1" applyBorder="1" applyAlignment="1">
      <alignment horizontal="center" vertical="center"/>
    </xf>
    <xf numFmtId="0" fontId="62" fillId="0" borderId="55" xfId="0" applyFont="1" applyBorder="1" applyAlignment="1">
      <alignment vertical="center" shrinkToFit="1"/>
    </xf>
    <xf numFmtId="0" fontId="62" fillId="0" borderId="55" xfId="0" applyFont="1" applyBorder="1" applyAlignment="1">
      <alignment horizontal="left" vertical="center"/>
    </xf>
    <xf numFmtId="0" fontId="7" fillId="0" borderId="55" xfId="0" applyFont="1" applyBorder="1" applyAlignment="1">
      <alignment vertical="center" shrinkToFit="1"/>
    </xf>
    <xf numFmtId="0" fontId="7" fillId="0" borderId="23" xfId="0" applyFont="1" applyBorder="1" applyAlignment="1">
      <alignment horizontal="left" vertical="center"/>
    </xf>
    <xf numFmtId="0" fontId="62" fillId="0" borderId="55" xfId="0" applyFont="1" applyBorder="1" applyAlignment="1">
      <alignment horizontal="left" vertical="center" shrinkToFit="1"/>
    </xf>
    <xf numFmtId="0" fontId="62" fillId="0" borderId="31" xfId="0" applyFont="1" applyBorder="1" applyAlignment="1">
      <alignment horizontal="center" vertical="center"/>
    </xf>
    <xf numFmtId="0" fontId="62" fillId="0" borderId="31" xfId="0" applyFont="1" applyBorder="1" applyAlignment="1">
      <alignment horizontal="left" vertical="center" shrinkToFit="1"/>
    </xf>
    <xf numFmtId="0" fontId="62" fillId="0" borderId="31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80" fillId="0" borderId="106" xfId="1" applyFont="1" applyBorder="1" applyAlignment="1">
      <alignment horizontal="center" vertical="center"/>
    </xf>
    <xf numFmtId="0" fontId="80" fillId="0" borderId="31" xfId="1" applyFont="1" applyBorder="1" applyAlignment="1">
      <alignment horizontal="center" vertical="center"/>
    </xf>
    <xf numFmtId="0" fontId="80" fillId="0" borderId="31" xfId="1" applyFont="1" applyBorder="1" applyAlignment="1">
      <alignment vertical="center" shrinkToFit="1"/>
    </xf>
    <xf numFmtId="0" fontId="80" fillId="0" borderId="31" xfId="1" applyFont="1" applyBorder="1" applyAlignment="1">
      <alignment horizontal="left" vertical="center"/>
    </xf>
    <xf numFmtId="0" fontId="62" fillId="27" borderId="12" xfId="0" applyFont="1" applyFill="1" applyBorder="1" applyAlignment="1">
      <alignment horizontal="center" vertical="center"/>
    </xf>
    <xf numFmtId="0" fontId="62" fillId="27" borderId="12" xfId="0" applyFont="1" applyFill="1" applyBorder="1" applyAlignment="1">
      <alignment horizontal="left" vertical="center" shrinkToFit="1"/>
    </xf>
    <xf numFmtId="0" fontId="15" fillId="27" borderId="12" xfId="0" applyFont="1" applyFill="1" applyBorder="1" applyAlignment="1">
      <alignment vertical="center"/>
    </xf>
    <xf numFmtId="0" fontId="10" fillId="27" borderId="12" xfId="0" applyFont="1" applyFill="1" applyBorder="1" applyAlignment="1">
      <alignment horizontal="left" vertical="center" shrinkToFit="1"/>
    </xf>
    <xf numFmtId="0" fontId="62" fillId="27" borderId="12" xfId="0" applyFont="1" applyFill="1" applyBorder="1" applyAlignment="1">
      <alignment horizontal="left" vertical="center"/>
    </xf>
    <xf numFmtId="0" fontId="16" fillId="27" borderId="12" xfId="0" applyFont="1" applyFill="1" applyBorder="1" applyAlignment="1">
      <alignment horizontal="left" vertical="center"/>
    </xf>
    <xf numFmtId="0" fontId="61" fillId="4" borderId="12" xfId="0" applyFont="1" applyFill="1" applyBorder="1" applyAlignment="1">
      <alignment horizontal="center" vertical="center"/>
    </xf>
    <xf numFmtId="0" fontId="61" fillId="4" borderId="12" xfId="0" applyFont="1" applyFill="1" applyBorder="1" applyAlignment="1">
      <alignment horizontal="left" vertical="center" shrinkToFit="1"/>
    </xf>
    <xf numFmtId="0" fontId="19" fillId="4" borderId="12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80" fillId="0" borderId="12" xfId="1" applyFont="1" applyBorder="1" applyAlignment="1">
      <alignment vertical="center" shrinkToFit="1"/>
    </xf>
    <xf numFmtId="0" fontId="80" fillId="0" borderId="12" xfId="1" applyFont="1" applyBorder="1" applyAlignment="1">
      <alignment horizontal="left" vertical="center"/>
    </xf>
    <xf numFmtId="0" fontId="62" fillId="27" borderId="6" xfId="0" quotePrefix="1" applyFont="1" applyFill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/>
    </xf>
    <xf numFmtId="0" fontId="12" fillId="27" borderId="8" xfId="0" applyFont="1" applyFill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shrinkToFit="1"/>
    </xf>
    <xf numFmtId="0" fontId="12" fillId="0" borderId="6" xfId="0" applyNumberFormat="1" applyFont="1" applyBorder="1" applyAlignment="1">
      <alignment vertical="center"/>
    </xf>
    <xf numFmtId="0" fontId="76" fillId="27" borderId="6" xfId="0" applyFont="1" applyFill="1" applyBorder="1" applyAlignment="1">
      <alignment horizontal="center" vertical="center"/>
    </xf>
    <xf numFmtId="0" fontId="12" fillId="27" borderId="6" xfId="0" applyFont="1" applyFill="1" applyBorder="1" applyAlignment="1">
      <alignment vertical="center"/>
    </xf>
    <xf numFmtId="0" fontId="80" fillId="0" borderId="8" xfId="1" applyFont="1" applyBorder="1" applyAlignment="1">
      <alignment horizontal="left" vertical="center"/>
    </xf>
    <xf numFmtId="0" fontId="12" fillId="27" borderId="7" xfId="0" applyFont="1" applyFill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2" fillId="27" borderId="2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left" vertical="center" shrinkToFit="1"/>
    </xf>
    <xf numFmtId="0" fontId="12" fillId="4" borderId="26" xfId="0" applyFont="1" applyFill="1" applyBorder="1" applyAlignment="1">
      <alignment vertical="center"/>
    </xf>
    <xf numFmtId="0" fontId="12" fillId="27" borderId="19" xfId="0" applyFont="1" applyFill="1" applyBorder="1" applyAlignment="1">
      <alignment horizontal="left" vertical="center" shrinkToFit="1"/>
    </xf>
    <xf numFmtId="0" fontId="12" fillId="0" borderId="6" xfId="0" applyNumberFormat="1" applyFont="1" applyBorder="1" applyAlignment="1">
      <alignment horizontal="left" vertical="center"/>
    </xf>
    <xf numFmtId="49" fontId="76" fillId="27" borderId="6" xfId="0" applyNumberFormat="1" applyFont="1" applyFill="1" applyBorder="1" applyAlignment="1">
      <alignment horizontal="left" vertical="center" shrinkToFit="1"/>
    </xf>
    <xf numFmtId="49" fontId="12" fillId="27" borderId="8" xfId="0" applyNumberFormat="1" applyFont="1" applyFill="1" applyBorder="1" applyAlignment="1">
      <alignment horizontal="left" vertical="center"/>
    </xf>
    <xf numFmtId="0" fontId="80" fillId="0" borderId="64" xfId="1" applyFont="1" applyBorder="1" applyAlignment="1">
      <alignment horizontal="left" vertical="center"/>
    </xf>
    <xf numFmtId="0" fontId="62" fillId="27" borderId="31" xfId="0" applyFont="1" applyFill="1" applyBorder="1" applyAlignment="1">
      <alignment horizontal="center" vertical="center"/>
    </xf>
    <xf numFmtId="0" fontId="62" fillId="27" borderId="30" xfId="0" applyFont="1" applyFill="1" applyBorder="1" applyAlignment="1">
      <alignment horizontal="left" vertical="center" shrinkToFit="1"/>
    </xf>
    <xf numFmtId="0" fontId="62" fillId="27" borderId="30" xfId="0" applyFont="1" applyFill="1" applyBorder="1" applyAlignment="1">
      <alignment horizontal="left" vertical="center"/>
    </xf>
    <xf numFmtId="0" fontId="12" fillId="27" borderId="30" xfId="0" applyFont="1" applyFill="1" applyBorder="1" applyAlignment="1">
      <alignment horizontal="center" vertical="center"/>
    </xf>
    <xf numFmtId="0" fontId="12" fillId="27" borderId="30" xfId="0" applyFont="1" applyFill="1" applyBorder="1" applyAlignment="1">
      <alignment horizontal="left" vertical="center"/>
    </xf>
    <xf numFmtId="0" fontId="12" fillId="27" borderId="30" xfId="0" applyFont="1" applyFill="1" applyBorder="1" applyAlignment="1">
      <alignment vertical="center"/>
    </xf>
    <xf numFmtId="0" fontId="12" fillId="27" borderId="31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vertical="center" shrinkToFit="1"/>
    </xf>
    <xf numFmtId="0" fontId="12" fillId="0" borderId="31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/>
    </xf>
    <xf numFmtId="0" fontId="62" fillId="27" borderId="26" xfId="0" applyFont="1" applyFill="1" applyBorder="1" applyAlignment="1">
      <alignment horizontal="center" vertical="center"/>
    </xf>
    <xf numFmtId="0" fontId="20" fillId="0" borderId="6" xfId="0" applyNumberFormat="1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vertical="center" shrinkToFit="1"/>
    </xf>
    <xf numFmtId="0" fontId="12" fillId="0" borderId="26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vertical="center" shrinkToFit="1"/>
    </xf>
    <xf numFmtId="0" fontId="20" fillId="4" borderId="8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vertical="center" shrinkToFit="1"/>
    </xf>
    <xf numFmtId="0" fontId="12" fillId="0" borderId="8" xfId="0" applyFont="1" applyBorder="1" applyAlignment="1">
      <alignment horizontal="left" vertical="center"/>
    </xf>
    <xf numFmtId="0" fontId="62" fillId="0" borderId="19" xfId="0" applyFont="1" applyBorder="1" applyAlignment="1">
      <alignment horizontal="center" vertical="center"/>
    </xf>
    <xf numFmtId="0" fontId="82" fillId="0" borderId="19" xfId="0" applyFont="1" applyBorder="1" applyAlignment="1">
      <alignment horizontal="justify" vertical="center" shrinkToFit="1"/>
    </xf>
    <xf numFmtId="0" fontId="62" fillId="0" borderId="6" xfId="0" applyFont="1" applyBorder="1" applyAlignment="1">
      <alignment horizontal="center" vertical="center"/>
    </xf>
    <xf numFmtId="0" fontId="62" fillId="0" borderId="19" xfId="0" applyFont="1" applyBorder="1" applyAlignment="1">
      <alignment horizontal="justify" vertical="center" shrinkToFit="1"/>
    </xf>
    <xf numFmtId="0" fontId="7" fillId="0" borderId="3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64" xfId="1" applyFont="1" applyFill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  <xf numFmtId="0" fontId="10" fillId="0" borderId="12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left" vertical="center"/>
    </xf>
    <xf numFmtId="0" fontId="61" fillId="0" borderId="6" xfId="1" applyFont="1" applyFill="1" applyBorder="1" applyAlignment="1">
      <alignment horizontal="left" vertical="center"/>
    </xf>
    <xf numFmtId="0" fontId="61" fillId="0" borderId="26" xfId="1" applyFont="1" applyFill="1" applyBorder="1" applyAlignment="1">
      <alignment horizontal="left" vertical="center"/>
    </xf>
    <xf numFmtId="0" fontId="7" fillId="0" borderId="6" xfId="1" applyNumberFormat="1" applyFont="1" applyFill="1" applyBorder="1" applyAlignment="1">
      <alignment horizontal="left" vertical="center"/>
    </xf>
    <xf numFmtId="0" fontId="84" fillId="0" borderId="0" xfId="1" applyFont="1" applyFill="1">
      <alignment vertical="center"/>
    </xf>
    <xf numFmtId="0" fontId="84" fillId="0" borderId="0" xfId="1" applyFont="1" applyFill="1" applyAlignment="1">
      <alignment vertical="center"/>
    </xf>
    <xf numFmtId="0" fontId="85" fillId="0" borderId="0" xfId="1" applyFont="1" applyFill="1">
      <alignment vertical="center"/>
    </xf>
    <xf numFmtId="0" fontId="86" fillId="0" borderId="0" xfId="1" applyFont="1" applyFill="1" applyBorder="1" applyAlignment="1">
      <alignment vertical="top" wrapText="1"/>
    </xf>
    <xf numFmtId="0" fontId="87" fillId="0" borderId="0" xfId="1" applyFont="1" applyFill="1" applyAlignment="1">
      <alignment vertical="center"/>
    </xf>
    <xf numFmtId="0" fontId="62" fillId="0" borderId="42" xfId="1" applyFont="1" applyFill="1" applyBorder="1" applyAlignment="1">
      <alignment horizontal="center" vertical="center" textRotation="255"/>
    </xf>
    <xf numFmtId="0" fontId="62" fillId="0" borderId="81" xfId="1" applyFont="1" applyFill="1" applyBorder="1" applyAlignment="1">
      <alignment horizontal="center" vertical="center"/>
    </xf>
    <xf numFmtId="0" fontId="62" fillId="0" borderId="34" xfId="1" applyFont="1" applyFill="1" applyBorder="1" applyAlignment="1">
      <alignment horizontal="center" vertical="center"/>
    </xf>
    <xf numFmtId="0" fontId="87" fillId="0" borderId="39" xfId="1" applyFont="1" applyFill="1" applyBorder="1" applyAlignment="1">
      <alignment horizontal="center" vertical="center"/>
    </xf>
    <xf numFmtId="0" fontId="87" fillId="0" borderId="37" xfId="1" applyFont="1" applyFill="1" applyBorder="1" applyAlignment="1">
      <alignment horizontal="center" vertical="center"/>
    </xf>
    <xf numFmtId="0" fontId="87" fillId="0" borderId="37" xfId="1" applyFont="1" applyFill="1" applyBorder="1" applyAlignment="1">
      <alignment horizontal="center" vertical="center" shrinkToFit="1"/>
    </xf>
    <xf numFmtId="0" fontId="87" fillId="0" borderId="78" xfId="1" applyFont="1" applyFill="1" applyBorder="1" applyAlignment="1">
      <alignment horizontal="center" vertical="center" shrinkToFit="1"/>
    </xf>
    <xf numFmtId="0" fontId="87" fillId="0" borderId="78" xfId="1" applyFont="1" applyFill="1" applyBorder="1" applyAlignment="1">
      <alignment horizontal="center" vertical="center"/>
    </xf>
    <xf numFmtId="0" fontId="87" fillId="0" borderId="37" xfId="1" applyFont="1" applyFill="1" applyBorder="1" applyAlignment="1">
      <alignment vertical="center" shrinkToFit="1"/>
    </xf>
    <xf numFmtId="0" fontId="87" fillId="0" borderId="37" xfId="1" applyFont="1" applyFill="1" applyBorder="1" applyAlignment="1">
      <alignment vertical="center"/>
    </xf>
    <xf numFmtId="0" fontId="87" fillId="0" borderId="76" xfId="1" applyFont="1" applyFill="1" applyBorder="1" applyAlignment="1">
      <alignment horizontal="center" vertical="center"/>
    </xf>
    <xf numFmtId="0" fontId="87" fillId="0" borderId="49" xfId="1" applyFont="1" applyFill="1" applyBorder="1" applyAlignment="1">
      <alignment horizontal="center" vertical="center"/>
    </xf>
    <xf numFmtId="0" fontId="87" fillId="0" borderId="49" xfId="1" applyFont="1" applyFill="1" applyBorder="1" applyAlignment="1">
      <alignment vertical="center" shrinkToFit="1"/>
    </xf>
    <xf numFmtId="0" fontId="87" fillId="0" borderId="49" xfId="1" applyFont="1" applyFill="1" applyBorder="1" applyAlignment="1">
      <alignment horizontal="center" vertical="center" shrinkToFit="1"/>
    </xf>
    <xf numFmtId="0" fontId="87" fillId="0" borderId="48" xfId="1" applyFont="1" applyFill="1" applyBorder="1" applyAlignment="1">
      <alignment horizontal="center" vertical="center" shrinkToFit="1"/>
    </xf>
    <xf numFmtId="0" fontId="87" fillId="0" borderId="49" xfId="1" applyFont="1" applyFill="1" applyBorder="1" applyAlignment="1">
      <alignment vertical="center"/>
    </xf>
    <xf numFmtId="0" fontId="87" fillId="0" borderId="48" xfId="1" applyFont="1" applyFill="1" applyBorder="1" applyAlignment="1">
      <alignment horizontal="center" vertical="center"/>
    </xf>
    <xf numFmtId="0" fontId="87" fillId="0" borderId="48" xfId="1" applyFont="1" applyFill="1" applyBorder="1" applyAlignment="1">
      <alignment vertical="center"/>
    </xf>
    <xf numFmtId="0" fontId="84" fillId="0" borderId="35" xfId="1" applyFont="1" applyFill="1" applyBorder="1" applyAlignment="1">
      <alignment vertical="center"/>
    </xf>
    <xf numFmtId="0" fontId="84" fillId="0" borderId="34" xfId="1" applyFont="1" applyFill="1" applyBorder="1" applyAlignment="1">
      <alignment vertical="center"/>
    </xf>
    <xf numFmtId="0" fontId="84" fillId="0" borderId="81" xfId="1" applyFont="1" applyFill="1" applyBorder="1" applyAlignment="1">
      <alignment vertical="center"/>
    </xf>
    <xf numFmtId="0" fontId="87" fillId="0" borderId="35" xfId="1" applyFont="1" applyFill="1" applyBorder="1" applyAlignment="1">
      <alignment horizontal="center" vertical="center"/>
    </xf>
    <xf numFmtId="0" fontId="87" fillId="0" borderId="34" xfId="1" applyFont="1" applyFill="1" applyBorder="1" applyAlignment="1">
      <alignment horizontal="center" vertical="center"/>
    </xf>
    <xf numFmtId="0" fontId="87" fillId="0" borderId="34" xfId="1" applyFont="1" applyFill="1" applyBorder="1" applyAlignment="1">
      <alignment horizontal="center" vertical="center" shrinkToFit="1"/>
    </xf>
    <xf numFmtId="0" fontId="87" fillId="0" borderId="34" xfId="1" applyFont="1" applyFill="1" applyBorder="1" applyAlignment="1">
      <alignment horizontal="left" vertical="center" shrinkToFit="1"/>
    </xf>
    <xf numFmtId="0" fontId="87" fillId="0" borderId="81" xfId="1" applyFont="1" applyFill="1" applyBorder="1" applyAlignment="1">
      <alignment horizontal="center" vertical="center"/>
    </xf>
    <xf numFmtId="0" fontId="87" fillId="0" borderId="34" xfId="1" applyFont="1" applyFill="1" applyBorder="1" applyAlignment="1">
      <alignment vertical="center" shrinkToFit="1"/>
    </xf>
    <xf numFmtId="0" fontId="87" fillId="0" borderId="26" xfId="1" applyFont="1" applyFill="1" applyBorder="1" applyAlignment="1">
      <alignment horizontal="center" vertical="center"/>
    </xf>
    <xf numFmtId="0" fontId="87" fillId="0" borderId="26" xfId="1" applyFont="1" applyFill="1" applyBorder="1" applyAlignment="1">
      <alignment vertical="center" shrinkToFit="1"/>
    </xf>
    <xf numFmtId="0" fontId="87" fillId="0" borderId="68" xfId="1" applyFont="1" applyFill="1" applyBorder="1" applyAlignment="1">
      <alignment horizontal="center" vertical="center"/>
    </xf>
    <xf numFmtId="0" fontId="87" fillId="0" borderId="28" xfId="1" applyFont="1" applyFill="1" applyBorder="1" applyAlignment="1">
      <alignment horizontal="center" vertical="center"/>
    </xf>
    <xf numFmtId="0" fontId="87" fillId="0" borderId="26" xfId="1" applyFont="1" applyFill="1" applyBorder="1" applyAlignment="1">
      <alignment vertical="center"/>
    </xf>
    <xf numFmtId="0" fontId="87" fillId="0" borderId="68" xfId="1" applyFont="1" applyFill="1" applyBorder="1" applyAlignment="1">
      <alignment vertical="center"/>
    </xf>
    <xf numFmtId="0" fontId="87" fillId="0" borderId="9" xfId="1" applyFont="1" applyFill="1" applyBorder="1" applyAlignment="1">
      <alignment horizontal="center" vertical="center"/>
    </xf>
    <xf numFmtId="0" fontId="87" fillId="0" borderId="6" xfId="1" applyFont="1" applyFill="1" applyBorder="1" applyAlignment="1">
      <alignment horizontal="center" vertical="center"/>
    </xf>
    <xf numFmtId="0" fontId="87" fillId="0" borderId="6" xfId="1" applyFont="1" applyFill="1" applyBorder="1" applyAlignment="1">
      <alignment horizontal="justify" vertical="center" shrinkToFit="1"/>
    </xf>
    <xf numFmtId="0" fontId="87" fillId="0" borderId="6" xfId="1" applyFont="1" applyFill="1" applyBorder="1" applyAlignment="1">
      <alignment horizontal="center" vertical="center" shrinkToFit="1"/>
    </xf>
    <xf numFmtId="0" fontId="87" fillId="0" borderId="8" xfId="1" applyFont="1" applyFill="1" applyBorder="1" applyAlignment="1">
      <alignment horizontal="center" vertical="center" shrinkToFit="1"/>
    </xf>
    <xf numFmtId="0" fontId="87" fillId="0" borderId="6" xfId="1" applyFont="1" applyFill="1" applyBorder="1" applyAlignment="1">
      <alignment horizontal="left" vertical="center" shrinkToFit="1"/>
    </xf>
    <xf numFmtId="0" fontId="87" fillId="0" borderId="8" xfId="1" applyFont="1" applyFill="1" applyBorder="1" applyAlignment="1">
      <alignment horizontal="center" vertical="center"/>
    </xf>
    <xf numFmtId="0" fontId="87" fillId="0" borderId="6" xfId="1" applyFont="1" applyFill="1" applyBorder="1" applyAlignment="1">
      <alignment vertical="center" shrinkToFit="1"/>
    </xf>
    <xf numFmtId="0" fontId="87" fillId="0" borderId="5" xfId="1" applyFont="1" applyFill="1" applyBorder="1" applyAlignment="1">
      <alignment horizontal="center" vertical="center"/>
    </xf>
    <xf numFmtId="0" fontId="87" fillId="0" borderId="5" xfId="1" applyFont="1" applyFill="1" applyBorder="1" applyAlignment="1">
      <alignment vertical="center"/>
    </xf>
    <xf numFmtId="0" fontId="62" fillId="0" borderId="6" xfId="1" applyFont="1" applyFill="1" applyBorder="1" applyAlignment="1">
      <alignment vertical="center" shrinkToFit="1"/>
    </xf>
    <xf numFmtId="0" fontId="88" fillId="0" borderId="26" xfId="1" applyFont="1" applyFill="1" applyBorder="1" applyAlignment="1">
      <alignment horizontal="justify" vertical="center" shrinkToFit="1"/>
    </xf>
    <xf numFmtId="0" fontId="87" fillId="0" borderId="55" xfId="1" applyFont="1" applyFill="1" applyBorder="1" applyAlignment="1">
      <alignment horizontal="justify" vertical="center" shrinkToFit="1"/>
    </xf>
    <xf numFmtId="0" fontId="87" fillId="0" borderId="55" xfId="1" applyFont="1" applyFill="1" applyBorder="1" applyAlignment="1">
      <alignment horizontal="center" vertical="center"/>
    </xf>
    <xf numFmtId="0" fontId="88" fillId="0" borderId="6" xfId="1" applyFont="1" applyFill="1" applyBorder="1" applyAlignment="1">
      <alignment horizontal="left" vertical="center" shrinkToFit="1"/>
    </xf>
    <xf numFmtId="0" fontId="87" fillId="0" borderId="7" xfId="1" applyFont="1" applyFill="1" applyBorder="1" applyAlignment="1">
      <alignment horizontal="center" vertical="center"/>
    </xf>
    <xf numFmtId="0" fontId="87" fillId="0" borderId="21" xfId="1" applyFont="1" applyFill="1" applyBorder="1" applyAlignment="1">
      <alignment horizontal="center" vertical="center"/>
    </xf>
    <xf numFmtId="0" fontId="87" fillId="0" borderId="19" xfId="1" applyFont="1" applyFill="1" applyBorder="1" applyAlignment="1">
      <alignment horizontal="center" vertical="center"/>
    </xf>
    <xf numFmtId="0" fontId="87" fillId="0" borderId="2" xfId="1" applyFont="1" applyFill="1" applyBorder="1" applyAlignment="1">
      <alignment horizontal="justify" vertical="center" shrinkToFit="1"/>
    </xf>
    <xf numFmtId="0" fontId="87" fillId="0" borderId="2" xfId="1" applyFont="1" applyFill="1" applyBorder="1" applyAlignment="1">
      <alignment horizontal="center" vertical="center"/>
    </xf>
    <xf numFmtId="0" fontId="87" fillId="0" borderId="2" xfId="1" applyFont="1" applyFill="1" applyBorder="1" applyAlignment="1">
      <alignment horizontal="left" vertical="center" shrinkToFit="1"/>
    </xf>
    <xf numFmtId="0" fontId="87" fillId="0" borderId="1" xfId="1" applyFont="1" applyFill="1" applyBorder="1" applyAlignment="1">
      <alignment horizontal="center" vertical="center"/>
    </xf>
    <xf numFmtId="0" fontId="87" fillId="0" borderId="4" xfId="1" applyFont="1" applyFill="1" applyBorder="1" applyAlignment="1">
      <alignment horizontal="center" vertical="center"/>
    </xf>
    <xf numFmtId="0" fontId="87" fillId="0" borderId="1" xfId="1" applyFont="1" applyFill="1" applyBorder="1" applyAlignment="1">
      <alignment vertical="center"/>
    </xf>
    <xf numFmtId="0" fontId="87" fillId="0" borderId="34" xfId="1" applyFont="1" applyFill="1" applyBorder="1" applyAlignment="1">
      <alignment horizontal="justify" vertical="center" shrinkToFit="1"/>
    </xf>
    <xf numFmtId="0" fontId="87" fillId="0" borderId="81" xfId="1" applyFont="1" applyFill="1" applyBorder="1" applyAlignment="1">
      <alignment horizontal="center" vertical="center" shrinkToFit="1"/>
    </xf>
    <xf numFmtId="0" fontId="87" fillId="0" borderId="26" xfId="1" applyFont="1" applyFill="1" applyBorder="1" applyAlignment="1">
      <alignment horizontal="justify" vertical="center" shrinkToFit="1"/>
    </xf>
    <xf numFmtId="0" fontId="87" fillId="0" borderId="11" xfId="1" applyFont="1" applyFill="1" applyBorder="1" applyAlignment="1">
      <alignment horizontal="center" vertical="center" shrinkToFit="1"/>
    </xf>
    <xf numFmtId="0" fontId="87" fillId="0" borderId="6" xfId="1" applyFont="1" applyFill="1" applyBorder="1" applyAlignment="1">
      <alignment vertical="center"/>
    </xf>
    <xf numFmtId="0" fontId="88" fillId="0" borderId="6" xfId="1" applyFont="1" applyFill="1" applyBorder="1" applyAlignment="1">
      <alignment vertical="center" shrinkToFit="1"/>
    </xf>
    <xf numFmtId="0" fontId="86" fillId="0" borderId="0" xfId="1" applyFont="1" applyFill="1">
      <alignment vertical="center"/>
    </xf>
    <xf numFmtId="0" fontId="85" fillId="0" borderId="6" xfId="1" applyFont="1" applyFill="1" applyBorder="1" applyAlignment="1">
      <alignment horizontal="justify" vertical="center" shrinkToFit="1"/>
    </xf>
    <xf numFmtId="0" fontId="85" fillId="0" borderId="2" xfId="1" applyFont="1" applyFill="1" applyBorder="1" applyAlignment="1">
      <alignment horizontal="justify" vertical="center" shrinkToFit="1"/>
    </xf>
    <xf numFmtId="0" fontId="87" fillId="0" borderId="19" xfId="1" applyFont="1" applyFill="1" applyBorder="1" applyAlignment="1">
      <alignment vertical="center" shrinkToFit="1"/>
    </xf>
    <xf numFmtId="0" fontId="87" fillId="0" borderId="65" xfId="1" applyFont="1" applyFill="1" applyBorder="1" applyAlignment="1">
      <alignment horizontal="center" vertical="center"/>
    </xf>
    <xf numFmtId="0" fontId="62" fillId="0" borderId="0" xfId="1" applyFont="1" applyFill="1">
      <alignment vertical="center"/>
    </xf>
    <xf numFmtId="0" fontId="87" fillId="0" borderId="86" xfId="1" applyFont="1" applyFill="1" applyBorder="1" applyAlignment="1">
      <alignment horizontal="center" vertical="center"/>
    </xf>
    <xf numFmtId="0" fontId="87" fillId="0" borderId="67" xfId="1" applyFont="1" applyFill="1" applyBorder="1" applyAlignment="1">
      <alignment horizontal="center" vertical="center"/>
    </xf>
    <xf numFmtId="0" fontId="87" fillId="0" borderId="0" xfId="1" applyFont="1" applyFill="1">
      <alignment vertical="center"/>
    </xf>
    <xf numFmtId="0" fontId="87" fillId="0" borderId="26" xfId="1" applyFont="1" applyFill="1" applyBorder="1" applyAlignment="1">
      <alignment horizontal="center" vertical="center" shrinkToFit="1"/>
    </xf>
    <xf numFmtId="0" fontId="87" fillId="0" borderId="5" xfId="1" applyFont="1" applyFill="1" applyBorder="1" applyAlignment="1">
      <alignment horizontal="center" vertical="center" shrinkToFit="1"/>
    </xf>
    <xf numFmtId="0" fontId="87" fillId="0" borderId="92" xfId="1" applyFont="1" applyFill="1" applyBorder="1" applyAlignment="1">
      <alignment horizontal="center" vertical="center"/>
    </xf>
    <xf numFmtId="0" fontId="87" fillId="0" borderId="26" xfId="1" applyFont="1" applyFill="1" applyBorder="1" applyAlignment="1">
      <alignment horizontal="left" vertical="center" shrinkToFit="1"/>
    </xf>
    <xf numFmtId="0" fontId="84" fillId="0" borderId="26" xfId="1" applyFont="1" applyFill="1" applyBorder="1">
      <alignment vertical="center"/>
    </xf>
    <xf numFmtId="0" fontId="87" fillId="0" borderId="19" xfId="1" applyFont="1" applyFill="1" applyBorder="1" applyAlignment="1">
      <alignment horizontal="justify" vertical="center" shrinkToFit="1"/>
    </xf>
    <xf numFmtId="0" fontId="87" fillId="0" borderId="65" xfId="1" applyFont="1" applyFill="1" applyBorder="1" applyAlignment="1">
      <alignment horizontal="center" vertical="center" shrinkToFit="1"/>
    </xf>
    <xf numFmtId="0" fontId="87" fillId="0" borderId="49" xfId="1" applyFont="1" applyFill="1" applyBorder="1" applyAlignment="1">
      <alignment horizontal="justify" vertical="center" shrinkToFit="1"/>
    </xf>
    <xf numFmtId="0" fontId="87" fillId="0" borderId="32" xfId="1" applyFont="1" applyFill="1" applyBorder="1" applyAlignment="1">
      <alignment horizontal="center" vertical="center"/>
    </xf>
    <xf numFmtId="0" fontId="87" fillId="0" borderId="31" xfId="1" applyFont="1" applyFill="1" applyBorder="1" applyAlignment="1">
      <alignment horizontal="center" vertical="center"/>
    </xf>
    <xf numFmtId="0" fontId="87" fillId="0" borderId="31" xfId="1" applyFont="1" applyFill="1" applyBorder="1" applyAlignment="1">
      <alignment vertical="center"/>
    </xf>
    <xf numFmtId="0" fontId="87" fillId="0" borderId="30" xfId="1" applyFont="1" applyFill="1" applyBorder="1" applyAlignment="1">
      <alignment vertical="center"/>
    </xf>
    <xf numFmtId="0" fontId="87" fillId="0" borderId="31" xfId="1" applyFont="1" applyFill="1" applyBorder="1" applyAlignment="1">
      <alignment horizontal="left" vertical="center" shrinkToFit="1"/>
    </xf>
    <xf numFmtId="0" fontId="87" fillId="0" borderId="70" xfId="1" applyFont="1" applyFill="1" applyBorder="1" applyAlignment="1">
      <alignment vertical="center"/>
    </xf>
    <xf numFmtId="0" fontId="86" fillId="0" borderId="6" xfId="1" applyFont="1" applyFill="1" applyBorder="1" applyAlignment="1">
      <alignment horizontal="justify" vertical="center" shrinkToFit="1"/>
    </xf>
    <xf numFmtId="0" fontId="87" fillId="0" borderId="14" xfId="1" applyFont="1" applyFill="1" applyBorder="1" applyAlignment="1">
      <alignment horizontal="center" vertical="center"/>
    </xf>
    <xf numFmtId="0" fontId="87" fillId="0" borderId="12" xfId="1" applyFont="1" applyFill="1" applyBorder="1" applyAlignment="1">
      <alignment horizontal="center" vertical="center"/>
    </xf>
    <xf numFmtId="0" fontId="87" fillId="0" borderId="12" xfId="1" applyFont="1" applyFill="1" applyBorder="1" applyAlignment="1">
      <alignment horizontal="justify" vertical="center" shrinkToFit="1"/>
    </xf>
    <xf numFmtId="0" fontId="87" fillId="0" borderId="12" xfId="1" applyFont="1" applyFill="1" applyBorder="1" applyAlignment="1">
      <alignment horizontal="center" vertical="center" shrinkToFit="1"/>
    </xf>
    <xf numFmtId="0" fontId="87" fillId="0" borderId="12" xfId="1" applyFont="1" applyFill="1" applyBorder="1" applyAlignment="1">
      <alignment horizontal="left" vertical="center" shrinkToFit="1"/>
    </xf>
    <xf numFmtId="0" fontId="87" fillId="0" borderId="12" xfId="1" applyFont="1" applyFill="1" applyBorder="1" applyAlignment="1">
      <alignment vertical="center" shrinkToFit="1"/>
    </xf>
    <xf numFmtId="0" fontId="87" fillId="0" borderId="36" xfId="1" applyFont="1" applyFill="1" applyBorder="1" applyAlignment="1">
      <alignment horizontal="center" vertical="center"/>
    </xf>
    <xf numFmtId="0" fontId="85" fillId="0" borderId="6" xfId="1" applyFont="1" applyFill="1" applyBorder="1" applyAlignment="1">
      <alignment vertical="center" shrinkToFit="1"/>
    </xf>
    <xf numFmtId="0" fontId="62" fillId="0" borderId="6" xfId="1" applyFont="1" applyFill="1" applyBorder="1" applyAlignment="1">
      <alignment horizontal="left" vertical="center" shrinkToFit="1"/>
    </xf>
    <xf numFmtId="0" fontId="87" fillId="0" borderId="72" xfId="1" applyFont="1" applyFill="1" applyBorder="1" applyAlignment="1">
      <alignment horizontal="center" vertical="center"/>
    </xf>
    <xf numFmtId="0" fontId="87" fillId="0" borderId="17" xfId="1" applyFont="1" applyFill="1" applyBorder="1" applyAlignment="1">
      <alignment horizontal="center" vertical="center"/>
    </xf>
    <xf numFmtId="0" fontId="87" fillId="0" borderId="17" xfId="1" applyFont="1" applyFill="1" applyBorder="1" applyAlignment="1">
      <alignment horizontal="justify" vertical="center" shrinkToFit="1"/>
    </xf>
    <xf numFmtId="0" fontId="62" fillId="0" borderId="37" xfId="1" applyFont="1" applyFill="1" applyBorder="1" applyAlignment="1">
      <alignment horizontal="justify" vertical="center" shrinkToFit="1"/>
    </xf>
    <xf numFmtId="0" fontId="87" fillId="0" borderId="33" xfId="1" applyFont="1" applyFill="1" applyBorder="1" applyAlignment="1">
      <alignment horizontal="center" vertical="center"/>
    </xf>
    <xf numFmtId="0" fontId="62" fillId="0" borderId="17" xfId="1" applyFont="1" applyFill="1" applyBorder="1" applyAlignment="1">
      <alignment horizontal="justify" vertical="center" shrinkToFit="1"/>
    </xf>
    <xf numFmtId="0" fontId="62" fillId="0" borderId="17" xfId="1" applyFont="1" applyFill="1" applyBorder="1" applyAlignment="1">
      <alignment horizontal="left" vertical="center" shrinkToFit="1"/>
    </xf>
    <xf numFmtId="0" fontId="87" fillId="0" borderId="30" xfId="1" applyFont="1" applyFill="1" applyBorder="1" applyAlignment="1">
      <alignment vertical="center" shrinkToFit="1"/>
    </xf>
    <xf numFmtId="0" fontId="87" fillId="0" borderId="70" xfId="1" applyFont="1" applyFill="1" applyBorder="1" applyAlignment="1">
      <alignment vertical="center" shrinkToFit="1"/>
    </xf>
    <xf numFmtId="0" fontId="87" fillId="0" borderId="31" xfId="1" applyFont="1" applyFill="1" applyBorder="1" applyAlignment="1">
      <alignment vertical="center" shrinkToFit="1"/>
    </xf>
    <xf numFmtId="0" fontId="87" fillId="0" borderId="67" xfId="1" applyFont="1" applyFill="1" applyBorder="1" applyAlignment="1">
      <alignment horizontal="center" vertical="center" shrinkToFit="1"/>
    </xf>
    <xf numFmtId="0" fontId="87" fillId="0" borderId="68" xfId="1" applyFont="1" applyFill="1" applyBorder="1" applyAlignment="1">
      <alignment horizontal="center" vertical="center" shrinkToFit="1"/>
    </xf>
    <xf numFmtId="0" fontId="62" fillId="0" borderId="19" xfId="1" applyFont="1" applyFill="1" applyBorder="1" applyAlignment="1">
      <alignment horizontal="justify" vertical="center" shrinkToFit="1"/>
    </xf>
    <xf numFmtId="0" fontId="62" fillId="0" borderId="17" xfId="1" applyFont="1" applyFill="1" applyBorder="1" applyAlignment="1">
      <alignment vertical="center" shrinkToFit="1"/>
    </xf>
    <xf numFmtId="0" fontId="87" fillId="0" borderId="5" xfId="1" applyFont="1" applyFill="1" applyBorder="1" applyAlignment="1">
      <alignment vertical="center" shrinkToFit="1"/>
    </xf>
    <xf numFmtId="0" fontId="87" fillId="0" borderId="19" xfId="1" applyFont="1" applyFill="1" applyBorder="1" applyAlignment="1">
      <alignment horizontal="left" vertical="center" shrinkToFit="1"/>
    </xf>
    <xf numFmtId="0" fontId="87" fillId="0" borderId="65" xfId="1" applyFont="1" applyFill="1" applyBorder="1" applyAlignment="1">
      <alignment vertical="center" shrinkToFit="1"/>
    </xf>
    <xf numFmtId="0" fontId="87" fillId="0" borderId="19" xfId="1" applyFont="1" applyFill="1" applyBorder="1" applyAlignment="1">
      <alignment vertical="center"/>
    </xf>
    <xf numFmtId="0" fontId="62" fillId="0" borderId="19" xfId="1" applyFont="1" applyFill="1" applyBorder="1" applyAlignment="1">
      <alignment vertical="center" shrinkToFit="1"/>
    </xf>
    <xf numFmtId="0" fontId="87" fillId="0" borderId="65" xfId="1" applyFont="1" applyFill="1" applyBorder="1" applyAlignment="1">
      <alignment vertical="center"/>
    </xf>
    <xf numFmtId="0" fontId="62" fillId="0" borderId="19" xfId="1" applyFont="1" applyFill="1" applyBorder="1" applyAlignment="1">
      <alignment horizontal="left" vertical="center" shrinkToFit="1"/>
    </xf>
    <xf numFmtId="0" fontId="87" fillId="0" borderId="31" xfId="1" applyFont="1" applyFill="1" applyBorder="1" applyAlignment="1">
      <alignment horizontal="justify" vertical="center" shrinkToFit="1"/>
    </xf>
    <xf numFmtId="0" fontId="87" fillId="0" borderId="31" xfId="1" applyFont="1" applyFill="1" applyBorder="1" applyAlignment="1">
      <alignment horizontal="center" vertical="center" shrinkToFit="1"/>
    </xf>
    <xf numFmtId="0" fontId="87" fillId="0" borderId="70" xfId="1" applyFont="1" applyFill="1" applyBorder="1" applyAlignment="1">
      <alignment horizontal="center" vertical="center" shrinkToFit="1"/>
    </xf>
    <xf numFmtId="0" fontId="87" fillId="0" borderId="30" xfId="1" applyFont="1" applyFill="1" applyBorder="1" applyAlignment="1">
      <alignment horizontal="center" vertical="center"/>
    </xf>
    <xf numFmtId="0" fontId="87" fillId="0" borderId="70" xfId="1" applyFont="1" applyFill="1" applyBorder="1" applyAlignment="1">
      <alignment horizontal="center" vertical="center"/>
    </xf>
    <xf numFmtId="0" fontId="87" fillId="0" borderId="106" xfId="1" applyFont="1" applyFill="1" applyBorder="1" applyAlignment="1">
      <alignment horizontal="center" vertical="center"/>
    </xf>
    <xf numFmtId="0" fontId="87" fillId="0" borderId="13" xfId="1" applyFont="1" applyFill="1" applyBorder="1" applyAlignment="1">
      <alignment horizontal="center" vertical="center"/>
    </xf>
    <xf numFmtId="0" fontId="87" fillId="0" borderId="12" xfId="1" applyFont="1" applyFill="1" applyBorder="1" applyAlignment="1">
      <alignment vertical="center"/>
    </xf>
    <xf numFmtId="0" fontId="86" fillId="0" borderId="6" xfId="1" applyFont="1" applyFill="1" applyBorder="1" applyAlignment="1">
      <alignment vertical="center" shrinkToFit="1"/>
    </xf>
    <xf numFmtId="0" fontId="86" fillId="0" borderId="6" xfId="1" applyFont="1" applyFill="1" applyBorder="1" applyAlignment="1">
      <alignment horizontal="left" vertical="center" shrinkToFit="1"/>
    </xf>
    <xf numFmtId="0" fontId="87" fillId="0" borderId="19" xfId="1" applyFont="1" applyFill="1" applyBorder="1" applyAlignment="1">
      <alignment horizontal="center" vertical="center" shrinkToFit="1"/>
    </xf>
    <xf numFmtId="0" fontId="87" fillId="0" borderId="20" xfId="1" applyFont="1" applyFill="1" applyBorder="1" applyAlignment="1">
      <alignment horizontal="center" vertical="center"/>
    </xf>
    <xf numFmtId="0" fontId="87" fillId="0" borderId="64" xfId="1" applyFont="1" applyFill="1" applyBorder="1" applyAlignment="1">
      <alignment horizontal="center" vertical="center"/>
    </xf>
    <xf numFmtId="0" fontId="87" fillId="0" borderId="18" xfId="1" applyFont="1" applyFill="1" applyBorder="1" applyAlignment="1">
      <alignment horizontal="center" vertical="center"/>
    </xf>
    <xf numFmtId="0" fontId="87" fillId="0" borderId="17" xfId="1" applyFont="1" applyFill="1" applyBorder="1" applyAlignment="1">
      <alignment vertical="center" shrinkToFit="1"/>
    </xf>
    <xf numFmtId="0" fontId="87" fillId="0" borderId="17" xfId="1" applyFont="1" applyFill="1" applyBorder="1" applyAlignment="1">
      <alignment vertical="center"/>
    </xf>
    <xf numFmtId="0" fontId="87" fillId="0" borderId="17" xfId="1" applyFont="1" applyFill="1" applyBorder="1" applyAlignment="1">
      <alignment horizontal="left" vertical="center" shrinkToFit="1"/>
    </xf>
    <xf numFmtId="0" fontId="86" fillId="0" borderId="26" xfId="1" applyFont="1" applyFill="1" applyBorder="1" applyAlignment="1">
      <alignment vertical="center" shrinkToFit="1"/>
    </xf>
    <xf numFmtId="0" fontId="86" fillId="0" borderId="12" xfId="1" applyFont="1" applyFill="1" applyBorder="1" applyAlignment="1">
      <alignment horizontal="left" vertical="center" shrinkToFit="1"/>
    </xf>
    <xf numFmtId="0" fontId="87" fillId="0" borderId="0" xfId="1" applyFont="1" applyFill="1" applyAlignment="1">
      <alignment horizontal="center" vertical="center"/>
    </xf>
    <xf numFmtId="0" fontId="87" fillId="0" borderId="6" xfId="1" applyFont="1" applyFill="1" applyBorder="1">
      <alignment vertical="center"/>
    </xf>
    <xf numFmtId="0" fontId="87" fillId="0" borderId="117" xfId="1" applyFont="1" applyFill="1" applyBorder="1" applyAlignment="1">
      <alignment horizontal="center" vertical="center"/>
    </xf>
    <xf numFmtId="0" fontId="62" fillId="0" borderId="6" xfId="1" applyFont="1" applyFill="1" applyBorder="1">
      <alignment vertical="center"/>
    </xf>
    <xf numFmtId="0" fontId="87" fillId="0" borderId="8" xfId="1" applyFont="1" applyFill="1" applyBorder="1">
      <alignment vertical="center"/>
    </xf>
    <xf numFmtId="0" fontId="16" fillId="0" borderId="6" xfId="1" applyFont="1" applyFill="1" applyBorder="1">
      <alignment vertical="center"/>
    </xf>
    <xf numFmtId="0" fontId="87" fillId="0" borderId="5" xfId="1" applyFont="1" applyFill="1" applyBorder="1">
      <alignment vertical="center"/>
    </xf>
    <xf numFmtId="0" fontId="16" fillId="0" borderId="6" xfId="1" applyFont="1" applyFill="1" applyBorder="1" applyAlignment="1">
      <alignment vertical="center" shrinkToFit="1"/>
    </xf>
    <xf numFmtId="0" fontId="16" fillId="0" borderId="6" xfId="1" applyFont="1" applyFill="1" applyBorder="1" applyAlignment="1">
      <alignment horizontal="left" vertical="center" shrinkToFit="1"/>
    </xf>
    <xf numFmtId="0" fontId="62" fillId="0" borderId="9" xfId="1" applyFont="1" applyFill="1" applyBorder="1" applyAlignment="1">
      <alignment vertical="center" wrapText="1"/>
    </xf>
    <xf numFmtId="0" fontId="62" fillId="0" borderId="6" xfId="1" applyFont="1" applyFill="1" applyBorder="1" applyAlignment="1">
      <alignment vertical="center" wrapText="1"/>
    </xf>
    <xf numFmtId="0" fontId="62" fillId="0" borderId="6" xfId="1" applyFont="1" applyFill="1" applyBorder="1" applyAlignment="1">
      <alignment horizontal="center" vertical="center" shrinkToFit="1"/>
    </xf>
    <xf numFmtId="0" fontId="62" fillId="0" borderId="5" xfId="1" applyFont="1" applyFill="1" applyBorder="1" applyAlignment="1">
      <alignment horizontal="center" vertical="center" shrinkToFit="1"/>
    </xf>
    <xf numFmtId="0" fontId="62" fillId="0" borderId="6" xfId="1" applyFont="1" applyFill="1" applyBorder="1" applyAlignment="1">
      <alignment horizontal="center" vertical="center"/>
    </xf>
    <xf numFmtId="0" fontId="62" fillId="0" borderId="5" xfId="1" applyFont="1" applyFill="1" applyBorder="1" applyAlignment="1">
      <alignment horizontal="center" vertical="center"/>
    </xf>
    <xf numFmtId="0" fontId="84" fillId="0" borderId="0" xfId="1" applyFont="1" applyFill="1" applyAlignment="1">
      <alignment horizontal="center" vertical="center"/>
    </xf>
    <xf numFmtId="0" fontId="87" fillId="0" borderId="0" xfId="1" applyFont="1" applyFill="1" applyAlignment="1">
      <alignment horizontal="right" vertical="center"/>
    </xf>
    <xf numFmtId="0" fontId="91" fillId="0" borderId="0" xfId="1" applyFont="1" applyFill="1" applyAlignment="1">
      <alignment horizontal="center" vertical="center"/>
    </xf>
    <xf numFmtId="0" fontId="85" fillId="0" borderId="0" xfId="1" applyFont="1" applyFill="1" applyAlignment="1">
      <alignment horizontal="right" vertical="center"/>
    </xf>
    <xf numFmtId="0" fontId="62" fillId="0" borderId="58" xfId="1" applyFont="1" applyFill="1" applyBorder="1" applyAlignment="1">
      <alignment horizontal="center" vertical="center" textRotation="255"/>
    </xf>
    <xf numFmtId="0" fontId="86" fillId="0" borderId="37" xfId="1" applyFont="1" applyFill="1" applyBorder="1" applyAlignment="1">
      <alignment horizontal="center" vertical="center" shrinkToFit="1"/>
    </xf>
    <xf numFmtId="0" fontId="86" fillId="0" borderId="37" xfId="1" applyFont="1" applyFill="1" applyBorder="1" applyAlignment="1">
      <alignment horizontal="center" vertical="center"/>
    </xf>
    <xf numFmtId="0" fontId="86" fillId="0" borderId="78" xfId="1" applyFont="1" applyFill="1" applyBorder="1" applyAlignment="1">
      <alignment horizontal="center" vertical="center"/>
    </xf>
    <xf numFmtId="0" fontId="86" fillId="0" borderId="37" xfId="1" applyFont="1" applyFill="1" applyBorder="1" applyAlignment="1">
      <alignment vertical="center" shrinkToFit="1"/>
    </xf>
    <xf numFmtId="0" fontId="86" fillId="0" borderId="37" xfId="1" applyFont="1" applyFill="1" applyBorder="1" applyAlignment="1">
      <alignment vertical="center"/>
    </xf>
    <xf numFmtId="0" fontId="87" fillId="0" borderId="55" xfId="1" applyFont="1" applyFill="1" applyBorder="1" applyAlignment="1">
      <alignment vertical="center" shrinkToFit="1"/>
    </xf>
    <xf numFmtId="0" fontId="87" fillId="0" borderId="55" xfId="1" applyFont="1" applyFill="1" applyBorder="1" applyAlignment="1">
      <alignment horizontal="center" vertical="center" shrinkToFit="1"/>
    </xf>
    <xf numFmtId="0" fontId="87" fillId="0" borderId="54" xfId="1" applyFont="1" applyFill="1" applyBorder="1" applyAlignment="1">
      <alignment horizontal="center" vertical="center" shrinkToFit="1"/>
    </xf>
    <xf numFmtId="0" fontId="87" fillId="0" borderId="55" xfId="1" applyFont="1" applyFill="1" applyBorder="1" applyAlignment="1">
      <alignment vertical="center"/>
    </xf>
    <xf numFmtId="0" fontId="87" fillId="0" borderId="54" xfId="1" applyFont="1" applyFill="1" applyBorder="1" applyAlignment="1">
      <alignment horizontal="center" vertical="center"/>
    </xf>
    <xf numFmtId="0" fontId="86" fillId="0" borderId="55" xfId="1" applyFont="1" applyFill="1" applyBorder="1" applyAlignment="1">
      <alignment vertical="center" shrinkToFit="1"/>
    </xf>
    <xf numFmtId="0" fontId="86" fillId="0" borderId="55" xfId="1" applyFont="1" applyFill="1" applyBorder="1" applyAlignment="1">
      <alignment horizontal="center" vertical="center"/>
    </xf>
    <xf numFmtId="0" fontId="87" fillId="0" borderId="23" xfId="1" applyFont="1" applyFill="1" applyBorder="1" applyAlignment="1">
      <alignment horizontal="center" vertical="center"/>
    </xf>
    <xf numFmtId="0" fontId="87" fillId="0" borderId="71" xfId="1" applyFont="1" applyFill="1" applyBorder="1" applyAlignment="1">
      <alignment horizontal="center" vertical="center"/>
    </xf>
    <xf numFmtId="0" fontId="87" fillId="0" borderId="71" xfId="1" applyFont="1" applyFill="1" applyBorder="1" applyAlignment="1">
      <alignment vertical="center" shrinkToFit="1"/>
    </xf>
    <xf numFmtId="0" fontId="87" fillId="0" borderId="23" xfId="1" applyFont="1" applyFill="1" applyBorder="1" applyAlignment="1">
      <alignment vertical="center"/>
    </xf>
    <xf numFmtId="0" fontId="87" fillId="0" borderId="54" xfId="1" applyFont="1" applyFill="1" applyBorder="1" applyAlignment="1">
      <alignment vertical="center"/>
    </xf>
    <xf numFmtId="0" fontId="84" fillId="0" borderId="83" xfId="1" applyFont="1" applyFill="1" applyBorder="1">
      <alignment vertical="center"/>
    </xf>
    <xf numFmtId="0" fontId="85" fillId="0" borderId="71" xfId="1" applyFont="1" applyFill="1" applyBorder="1" applyAlignment="1">
      <alignment horizontal="justify" vertical="center" shrinkToFit="1"/>
    </xf>
    <xf numFmtId="0" fontId="87" fillId="0" borderId="25" xfId="1" applyFont="1" applyFill="1" applyBorder="1" applyAlignment="1">
      <alignment horizontal="center" vertical="center"/>
    </xf>
    <xf numFmtId="0" fontId="87" fillId="0" borderId="90" xfId="1" applyFont="1" applyFill="1" applyBorder="1" applyAlignment="1">
      <alignment horizontal="center" vertical="center"/>
    </xf>
    <xf numFmtId="0" fontId="92" fillId="0" borderId="14" xfId="1" applyFont="1" applyFill="1" applyBorder="1" applyAlignment="1">
      <alignment vertical="center"/>
    </xf>
    <xf numFmtId="0" fontId="92" fillId="0" borderId="12" xfId="1" applyFont="1" applyFill="1" applyBorder="1" applyAlignment="1">
      <alignment vertical="center"/>
    </xf>
    <xf numFmtId="0" fontId="92" fillId="0" borderId="90" xfId="1" applyFont="1" applyFill="1" applyBorder="1" applyAlignment="1">
      <alignment vertical="center"/>
    </xf>
    <xf numFmtId="0" fontId="84" fillId="0" borderId="6" xfId="1" applyFont="1" applyFill="1" applyBorder="1" applyAlignment="1">
      <alignment vertical="center"/>
    </xf>
    <xf numFmtId="0" fontId="92" fillId="0" borderId="9" xfId="1" applyFont="1" applyFill="1" applyBorder="1" applyAlignment="1">
      <alignment vertical="center"/>
    </xf>
    <xf numFmtId="0" fontId="92" fillId="0" borderId="6" xfId="1" applyFont="1" applyFill="1" applyBorder="1" applyAlignment="1">
      <alignment vertical="center"/>
    </xf>
    <xf numFmtId="0" fontId="92" fillId="0" borderId="8" xfId="1" applyFont="1" applyFill="1" applyBorder="1" applyAlignment="1">
      <alignment vertical="center"/>
    </xf>
    <xf numFmtId="0" fontId="62" fillId="0" borderId="20" xfId="1" applyFont="1" applyFill="1" applyBorder="1" applyAlignment="1">
      <alignment vertical="center" wrapText="1"/>
    </xf>
    <xf numFmtId="0" fontId="87" fillId="0" borderId="0" xfId="1" applyFont="1" applyFill="1" applyBorder="1" applyAlignment="1">
      <alignment horizontal="center" vertical="center"/>
    </xf>
    <xf numFmtId="0" fontId="87" fillId="0" borderId="19" xfId="1" applyFont="1" applyFill="1" applyBorder="1" applyAlignment="1">
      <alignment horizontal="left" vertical="center" wrapText="1" shrinkToFit="1"/>
    </xf>
    <xf numFmtId="0" fontId="62" fillId="0" borderId="6" xfId="1" applyFont="1" applyFill="1" applyBorder="1" applyAlignment="1">
      <alignment horizontal="justify" vertical="center" wrapText="1" shrinkToFit="1"/>
    </xf>
    <xf numFmtId="0" fontId="62" fillId="0" borderId="6" xfId="1" applyFont="1" applyFill="1" applyBorder="1" applyAlignment="1">
      <alignment vertical="center" wrapText="1" shrinkToFit="1"/>
    </xf>
    <xf numFmtId="0" fontId="84" fillId="0" borderId="9" xfId="1" applyFont="1" applyFill="1" applyBorder="1" applyAlignment="1">
      <alignment vertical="center"/>
    </xf>
    <xf numFmtId="0" fontId="84" fillId="0" borderId="8" xfId="1" applyFont="1" applyFill="1" applyBorder="1" applyAlignment="1">
      <alignment vertical="center"/>
    </xf>
    <xf numFmtId="0" fontId="88" fillId="0" borderId="6" xfId="1" applyFont="1" applyFill="1" applyBorder="1" applyAlignment="1">
      <alignment horizontal="justify" vertical="center" wrapText="1" shrinkToFit="1"/>
    </xf>
    <xf numFmtId="0" fontId="62" fillId="0" borderId="6" xfId="1" applyFont="1" applyFill="1" applyBorder="1" applyAlignment="1">
      <alignment horizontal="left" vertical="center" wrapText="1" shrinkToFit="1"/>
    </xf>
    <xf numFmtId="0" fontId="62" fillId="0" borderId="26" xfId="1" applyFont="1" applyFill="1" applyBorder="1" applyAlignment="1">
      <alignment horizontal="justify" vertical="center" wrapText="1" shrinkToFit="1"/>
    </xf>
    <xf numFmtId="0" fontId="87" fillId="0" borderId="11" xfId="1" applyFont="1" applyFill="1" applyBorder="1" applyAlignment="1">
      <alignment horizontal="center" vertical="center"/>
    </xf>
    <xf numFmtId="0" fontId="62" fillId="0" borderId="19" xfId="1" applyFont="1" applyFill="1" applyBorder="1" applyAlignment="1">
      <alignment horizontal="justify" vertical="center" wrapText="1" shrinkToFit="1"/>
    </xf>
    <xf numFmtId="0" fontId="87" fillId="0" borderId="64" xfId="1" applyFont="1" applyFill="1" applyBorder="1" applyAlignment="1">
      <alignment horizontal="center" vertical="center" shrinkToFit="1"/>
    </xf>
    <xf numFmtId="0" fontId="62" fillId="0" borderId="19" xfId="1" applyFont="1" applyFill="1" applyBorder="1" applyAlignment="1">
      <alignment vertical="center" wrapText="1" shrinkToFit="1"/>
    </xf>
    <xf numFmtId="0" fontId="62" fillId="0" borderId="34" xfId="1" applyFont="1" applyFill="1" applyBorder="1" applyAlignment="1">
      <alignment horizontal="justify" vertical="center" shrinkToFit="1"/>
    </xf>
    <xf numFmtId="0" fontId="62" fillId="0" borderId="34" xfId="1" applyFont="1" applyFill="1" applyBorder="1" applyAlignment="1">
      <alignment horizontal="left" vertical="center" shrinkToFit="1"/>
    </xf>
    <xf numFmtId="0" fontId="87" fillId="0" borderId="34" xfId="1" applyFont="1" applyFill="1" applyBorder="1" applyAlignment="1">
      <alignment vertical="center" wrapText="1" shrinkToFit="1"/>
    </xf>
    <xf numFmtId="0" fontId="87" fillId="0" borderId="34" xfId="1" applyFont="1" applyFill="1" applyBorder="1" applyAlignment="1">
      <alignment horizontal="left" vertical="center" wrapText="1" shrinkToFit="1"/>
    </xf>
    <xf numFmtId="0" fontId="87" fillId="0" borderId="81" xfId="1" applyFont="1" applyFill="1" applyBorder="1" applyAlignment="1">
      <alignment vertical="center"/>
    </xf>
    <xf numFmtId="0" fontId="62" fillId="0" borderId="19" xfId="1" applyFont="1" applyFill="1" applyBorder="1" applyAlignment="1">
      <alignment horizontal="left" vertical="center" wrapText="1" shrinkToFit="1"/>
    </xf>
    <xf numFmtId="0" fontId="62" fillId="0" borderId="26" xfId="1" applyFont="1" applyFill="1" applyBorder="1" applyAlignment="1">
      <alignment vertical="center" wrapText="1" shrinkToFit="1"/>
    </xf>
    <xf numFmtId="0" fontId="86" fillId="0" borderId="19" xfId="1" applyFont="1" applyFill="1" applyBorder="1" applyAlignment="1">
      <alignment horizontal="justify" vertical="center" shrinkToFit="1"/>
    </xf>
    <xf numFmtId="0" fontId="84" fillId="0" borderId="19" xfId="1" applyFont="1" applyFill="1" applyBorder="1" applyAlignment="1">
      <alignment vertical="center"/>
    </xf>
    <xf numFmtId="0" fontId="84" fillId="0" borderId="64" xfId="1" applyFont="1" applyFill="1" applyBorder="1" applyAlignment="1">
      <alignment vertical="center"/>
    </xf>
    <xf numFmtId="0" fontId="62" fillId="0" borderId="26" xfId="1" applyFont="1" applyFill="1" applyBorder="1" applyAlignment="1">
      <alignment horizontal="left" vertical="center" wrapText="1" shrinkToFit="1"/>
    </xf>
    <xf numFmtId="0" fontId="87" fillId="0" borderId="30" xfId="1" applyFont="1" applyFill="1" applyBorder="1" applyAlignment="1">
      <alignment vertical="center" wrapText="1" shrinkToFit="1"/>
    </xf>
    <xf numFmtId="0" fontId="87" fillId="0" borderId="31" xfId="1" applyFont="1" applyFill="1" applyBorder="1" applyAlignment="1">
      <alignment horizontal="left" vertical="center" wrapText="1" shrinkToFit="1"/>
    </xf>
    <xf numFmtId="0" fontId="87" fillId="0" borderId="105" xfId="1" applyFont="1" applyFill="1" applyBorder="1" applyAlignment="1">
      <alignment horizontal="center" vertical="center"/>
    </xf>
    <xf numFmtId="0" fontId="87" fillId="0" borderId="17" xfId="1" applyFont="1" applyFill="1" applyBorder="1" applyAlignment="1">
      <alignment horizontal="center" vertical="center" shrinkToFit="1"/>
    </xf>
    <xf numFmtId="0" fontId="84" fillId="0" borderId="21" xfId="1" applyFont="1" applyFill="1" applyBorder="1" applyAlignment="1">
      <alignment vertical="center"/>
    </xf>
    <xf numFmtId="0" fontId="62" fillId="0" borderId="9" xfId="1" applyFont="1" applyFill="1" applyBorder="1" applyAlignment="1">
      <alignment horizontal="center" vertical="center" wrapText="1"/>
    </xf>
    <xf numFmtId="0" fontId="62" fillId="0" borderId="6" xfId="1" applyFont="1" applyFill="1" applyBorder="1" applyAlignment="1">
      <alignment horizontal="center" vertical="center" wrapText="1"/>
    </xf>
    <xf numFmtId="0" fontId="7" fillId="0" borderId="55" xfId="1" applyFont="1" applyBorder="1" applyAlignment="1">
      <alignment vertical="center" shrinkToFit="1"/>
    </xf>
    <xf numFmtId="0" fontId="7" fillId="0" borderId="23" xfId="1" applyFont="1" applyBorder="1" applyAlignment="1">
      <alignment vertical="center"/>
    </xf>
    <xf numFmtId="0" fontId="7" fillId="0" borderId="26" xfId="1" applyFont="1" applyBorder="1" applyAlignment="1">
      <alignment vertical="center" shrinkToFit="1"/>
    </xf>
    <xf numFmtId="0" fontId="8" fillId="0" borderId="12" xfId="2" applyFont="1" applyBorder="1" applyAlignment="1">
      <alignment horizontal="left"/>
    </xf>
    <xf numFmtId="0" fontId="8" fillId="0" borderId="6" xfId="2" applyFont="1" applyBorder="1" applyAlignment="1">
      <alignment horizontal="left"/>
    </xf>
    <xf numFmtId="0" fontId="24" fillId="0" borderId="6" xfId="1" applyFont="1" applyBorder="1">
      <alignment vertical="center"/>
    </xf>
    <xf numFmtId="0" fontId="8" fillId="0" borderId="6" xfId="1" applyNumberFormat="1" applyFont="1" applyBorder="1" applyAlignment="1">
      <alignment vertical="center"/>
    </xf>
    <xf numFmtId="0" fontId="24" fillId="0" borderId="6" xfId="1" applyFont="1" applyFill="1" applyBorder="1">
      <alignment vertical="center"/>
    </xf>
    <xf numFmtId="0" fontId="8" fillId="0" borderId="6" xfId="1" applyFont="1" applyBorder="1">
      <alignment vertical="center"/>
    </xf>
    <xf numFmtId="0" fontId="95" fillId="27" borderId="6" xfId="1" applyFont="1" applyFill="1" applyBorder="1" applyAlignment="1">
      <alignment horizontal="left" vertical="center"/>
    </xf>
    <xf numFmtId="0" fontId="24" fillId="0" borderId="6" xfId="1" applyFont="1" applyBorder="1" applyAlignment="1">
      <alignment vertical="center" shrinkToFit="1"/>
    </xf>
    <xf numFmtId="0" fontId="8" fillId="27" borderId="6" xfId="1" applyNumberFormat="1" applyFont="1" applyFill="1" applyBorder="1" applyAlignment="1">
      <alignment vertical="center"/>
    </xf>
    <xf numFmtId="0" fontId="18" fillId="0" borderId="6" xfId="1" applyFont="1" applyBorder="1">
      <alignment vertical="center"/>
    </xf>
    <xf numFmtId="0" fontId="24" fillId="27" borderId="6" xfId="1" applyFont="1" applyFill="1" applyBorder="1" applyAlignment="1">
      <alignment vertical="center" shrinkToFit="1"/>
    </xf>
    <xf numFmtId="0" fontId="24" fillId="0" borderId="19" xfId="1" applyFont="1" applyFill="1" applyBorder="1">
      <alignment vertical="center"/>
    </xf>
    <xf numFmtId="0" fontId="8" fillId="0" borderId="118" xfId="1" applyNumberFormat="1" applyFont="1" applyBorder="1" applyAlignment="1">
      <alignment vertical="center"/>
    </xf>
    <xf numFmtId="0" fontId="24" fillId="4" borderId="6" xfId="1" applyFont="1" applyFill="1" applyBorder="1">
      <alignment vertical="center"/>
    </xf>
    <xf numFmtId="0" fontId="61" fillId="0" borderId="6" xfId="1" applyFont="1" applyBorder="1" applyAlignment="1">
      <alignment horizontal="justify" vertical="center"/>
    </xf>
    <xf numFmtId="0" fontId="19" fillId="0" borderId="6" xfId="1" applyNumberFormat="1" applyFont="1" applyBorder="1" applyAlignment="1">
      <alignment vertical="center"/>
    </xf>
    <xf numFmtId="0" fontId="75" fillId="0" borderId="6" xfId="1" applyFont="1" applyBorder="1" applyAlignment="1">
      <alignment horizontal="justify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18" fillId="4" borderId="6" xfId="1" applyFont="1" applyFill="1" applyBorder="1">
      <alignment vertical="center"/>
    </xf>
    <xf numFmtId="0" fontId="8" fillId="4" borderId="6" xfId="1" applyFont="1" applyFill="1" applyBorder="1" applyAlignment="1">
      <alignment horizontal="left" vertical="center"/>
    </xf>
    <xf numFmtId="0" fontId="8" fillId="4" borderId="6" xfId="1" applyNumberFormat="1" applyFont="1" applyFill="1" applyBorder="1" applyAlignment="1">
      <alignment vertical="center"/>
    </xf>
    <xf numFmtId="0" fontId="24" fillId="0" borderId="19" xfId="1" applyFont="1" applyBorder="1">
      <alignment vertical="center"/>
    </xf>
    <xf numFmtId="0" fontId="8" fillId="0" borderId="17" xfId="1" applyNumberFormat="1" applyFont="1" applyBorder="1" applyAlignment="1">
      <alignment vertical="center"/>
    </xf>
    <xf numFmtId="0" fontId="24" fillId="27" borderId="19" xfId="1" applyFont="1" applyFill="1" applyBorder="1">
      <alignment vertical="center"/>
    </xf>
    <xf numFmtId="0" fontId="8" fillId="27" borderId="19" xfId="1" applyNumberFormat="1" applyFont="1" applyFill="1" applyBorder="1" applyAlignment="1">
      <alignment vertical="center"/>
    </xf>
    <xf numFmtId="0" fontId="8" fillId="0" borderId="19" xfId="1" applyNumberFormat="1" applyFont="1" applyBorder="1" applyAlignment="1">
      <alignment vertical="center"/>
    </xf>
    <xf numFmtId="0" fontId="24" fillId="0" borderId="19" xfId="1" applyFont="1" applyFill="1" applyBorder="1" applyAlignment="1">
      <alignment vertical="center" shrinkToFit="1"/>
    </xf>
    <xf numFmtId="0" fontId="75" fillId="0" borderId="19" xfId="1" applyFont="1" applyBorder="1" applyAlignment="1">
      <alignment horizontal="justify" vertical="center"/>
    </xf>
    <xf numFmtId="0" fontId="19" fillId="0" borderId="17" xfId="1" applyNumberFormat="1" applyFont="1" applyBorder="1" applyAlignment="1">
      <alignment vertical="center"/>
    </xf>
    <xf numFmtId="0" fontId="1" fillId="0" borderId="31" xfId="1" applyFont="1" applyBorder="1" applyAlignment="1">
      <alignment vertical="center"/>
    </xf>
    <xf numFmtId="0" fontId="8" fillId="0" borderId="31" xfId="2" applyFont="1" applyBorder="1" applyAlignment="1">
      <alignment horizontal="left"/>
    </xf>
    <xf numFmtId="0" fontId="7" fillId="0" borderId="12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left" vertical="center"/>
    </xf>
    <xf numFmtId="0" fontId="7" fillId="0" borderId="26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8" fillId="0" borderId="26" xfId="2" applyFont="1" applyBorder="1" applyAlignment="1">
      <alignment horizontal="left"/>
    </xf>
    <xf numFmtId="0" fontId="8" fillId="0" borderId="119" xfId="2" applyFont="1" applyBorder="1" applyAlignment="1">
      <alignment horizontal="left"/>
    </xf>
    <xf numFmtId="0" fontId="18" fillId="0" borderId="19" xfId="1" applyFont="1" applyBorder="1">
      <alignment vertical="center"/>
    </xf>
    <xf numFmtId="0" fontId="95" fillId="0" borderId="6" xfId="1" applyFont="1" applyFill="1" applyBorder="1" applyAlignment="1">
      <alignment horizontal="left" vertical="center"/>
    </xf>
    <xf numFmtId="0" fontId="24" fillId="0" borderId="6" xfId="1" applyFont="1" applyBorder="1" applyAlignment="1">
      <alignment horizontal="justify" vertical="center"/>
    </xf>
    <xf numFmtId="0" fontId="8" fillId="0" borderId="99" xfId="1" applyNumberFormat="1" applyFont="1" applyBorder="1" applyAlignment="1">
      <alignment vertical="center"/>
    </xf>
    <xf numFmtId="0" fontId="8" fillId="0" borderId="120" xfId="1" applyNumberFormat="1" applyFont="1" applyBorder="1" applyAlignment="1">
      <alignment vertical="center"/>
    </xf>
    <xf numFmtId="0" fontId="8" fillId="0" borderId="6" xfId="1" applyFont="1" applyBorder="1" applyAlignment="1">
      <alignment vertical="center" shrinkToFit="1"/>
    </xf>
    <xf numFmtId="0" fontId="8" fillId="0" borderId="6" xfId="1" applyNumberFormat="1" applyFont="1" applyFill="1" applyBorder="1" applyAlignment="1">
      <alignment vertical="center"/>
    </xf>
    <xf numFmtId="0" fontId="24" fillId="0" borderId="26" xfId="1" applyFont="1" applyBorder="1" applyAlignment="1">
      <alignment horizontal="justify" vertical="center"/>
    </xf>
    <xf numFmtId="0" fontId="8" fillId="0" borderId="26" xfId="1" applyNumberFormat="1" applyFont="1" applyBorder="1" applyAlignment="1">
      <alignment vertical="center"/>
    </xf>
    <xf numFmtId="0" fontId="24" fillId="0" borderId="0" xfId="1" applyFont="1">
      <alignment vertical="center"/>
    </xf>
    <xf numFmtId="0" fontId="95" fillId="0" borderId="19" xfId="1" applyFont="1" applyFill="1" applyBorder="1" applyAlignment="1">
      <alignment horizontal="left" vertical="center"/>
    </xf>
    <xf numFmtId="0" fontId="7" fillId="0" borderId="19" xfId="1" applyFont="1" applyBorder="1">
      <alignment vertical="center"/>
    </xf>
    <xf numFmtId="0" fontId="24" fillId="0" borderId="19" xfId="1" applyFont="1" applyBorder="1" applyAlignment="1">
      <alignment horizontal="justify" vertical="center"/>
    </xf>
    <xf numFmtId="0" fontId="7" fillId="0" borderId="71" xfId="1" applyFont="1" applyBorder="1" applyAlignment="1">
      <alignment vertical="center" shrinkToFit="1"/>
    </xf>
    <xf numFmtId="0" fontId="7" fillId="0" borderId="71" xfId="1" applyFont="1" applyBorder="1" applyAlignment="1">
      <alignment horizontal="center" vertical="center"/>
    </xf>
    <xf numFmtId="0" fontId="7" fillId="0" borderId="90" xfId="1" applyFont="1" applyBorder="1" applyAlignment="1">
      <alignment horizontal="center" vertical="center"/>
    </xf>
    <xf numFmtId="0" fontId="24" fillId="0" borderId="0" xfId="1" applyFont="1" applyFill="1" applyAlignment="1">
      <alignment vertical="center" shrinkToFit="1"/>
    </xf>
    <xf numFmtId="0" fontId="8" fillId="0" borderId="19" xfId="2" applyFont="1" applyBorder="1" applyAlignment="1">
      <alignment horizontal="left"/>
    </xf>
    <xf numFmtId="0" fontId="1" fillId="0" borderId="19" xfId="1" applyFont="1" applyBorder="1" applyAlignment="1">
      <alignment vertical="center"/>
    </xf>
    <xf numFmtId="0" fontId="63" fillId="0" borderId="19" xfId="21" applyFont="1" applyBorder="1">
      <alignment vertical="center"/>
    </xf>
    <xf numFmtId="0" fontId="8" fillId="0" borderId="31" xfId="1" applyNumberFormat="1" applyFont="1" applyBorder="1" applyAlignment="1">
      <alignment vertical="center"/>
    </xf>
    <xf numFmtId="0" fontId="16" fillId="0" borderId="26" xfId="2" applyBorder="1" applyAlignment="1">
      <alignment horizontal="left"/>
    </xf>
    <xf numFmtId="0" fontId="7" fillId="0" borderId="11" xfId="1" applyFont="1" applyBorder="1" applyAlignment="1">
      <alignment vertical="center"/>
    </xf>
    <xf numFmtId="0" fontId="7" fillId="0" borderId="56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5" xfId="1" applyFont="1" applyBorder="1" applyAlignment="1">
      <alignment vertical="center"/>
    </xf>
    <xf numFmtId="0" fontId="7" fillId="0" borderId="55" xfId="1" applyFont="1" applyBorder="1" applyAlignment="1">
      <alignment horizontal="left" vertical="center" shrinkToFit="1"/>
    </xf>
    <xf numFmtId="0" fontId="7" fillId="0" borderId="23" xfId="1" applyFont="1" applyBorder="1" applyAlignment="1">
      <alignment horizontal="center" vertical="center"/>
    </xf>
    <xf numFmtId="0" fontId="16" fillId="0" borderId="19" xfId="2" applyBorder="1" applyAlignment="1">
      <alignment horizontal="left"/>
    </xf>
    <xf numFmtId="0" fontId="16" fillId="0" borderId="31" xfId="2" applyBorder="1" applyAlignment="1">
      <alignment horizontal="left"/>
    </xf>
    <xf numFmtId="0" fontId="62" fillId="0" borderId="31" xfId="1" applyFont="1" applyBorder="1" applyAlignment="1">
      <alignment horizontal="center" vertical="center"/>
    </xf>
    <xf numFmtId="0" fontId="1" fillId="0" borderId="26" xfId="1" applyBorder="1" applyAlignment="1">
      <alignment vertical="center"/>
    </xf>
    <xf numFmtId="0" fontId="16" fillId="0" borderId="6" xfId="2" applyBorder="1" applyAlignment="1">
      <alignment horizontal="left"/>
    </xf>
    <xf numFmtId="0" fontId="1" fillId="0" borderId="19" xfId="1" applyBorder="1" applyAlignment="1">
      <alignment vertical="center"/>
    </xf>
    <xf numFmtId="0" fontId="1" fillId="0" borderId="31" xfId="1" applyBorder="1" applyAlignment="1">
      <alignment vertical="center"/>
    </xf>
    <xf numFmtId="0" fontId="62" fillId="0" borderId="71" xfId="1" applyFont="1" applyBorder="1" applyAlignment="1">
      <alignment horizontal="center" vertical="center"/>
    </xf>
    <xf numFmtId="0" fontId="62" fillId="0" borderId="71" xfId="1" applyFont="1" applyBorder="1" applyAlignment="1">
      <alignment vertical="center" shrinkToFit="1"/>
    </xf>
    <xf numFmtId="0" fontId="62" fillId="0" borderId="31" xfId="1" applyFont="1" applyBorder="1" applyAlignment="1">
      <alignment horizontal="left" vertical="center" shrinkToFit="1"/>
    </xf>
    <xf numFmtId="0" fontId="1" fillId="0" borderId="12" xfId="1" applyBorder="1" applyAlignment="1">
      <alignment vertical="center"/>
    </xf>
    <xf numFmtId="0" fontId="16" fillId="0" borderId="6" xfId="2" applyFill="1" applyBorder="1" applyAlignment="1">
      <alignment horizontal="left"/>
    </xf>
    <xf numFmtId="0" fontId="1" fillId="27" borderId="0" xfId="1" applyFont="1" applyFill="1">
      <alignment vertical="center"/>
    </xf>
    <xf numFmtId="0" fontId="7" fillId="0" borderId="0" xfId="1" applyFont="1" applyBorder="1" applyAlignment="1">
      <alignment horizontal="right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105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06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 textRotation="255"/>
    </xf>
    <xf numFmtId="0" fontId="2" fillId="0" borderId="11" xfId="1" applyFont="1" applyFill="1" applyBorder="1" applyAlignment="1">
      <alignment horizontal="center" vertical="center" textRotation="255"/>
    </xf>
    <xf numFmtId="0" fontId="2" fillId="0" borderId="56" xfId="1" applyFont="1" applyFill="1" applyBorder="1" applyAlignment="1">
      <alignment horizontal="center" vertical="center" textRotation="255"/>
    </xf>
    <xf numFmtId="0" fontId="2" fillId="0" borderId="23" xfId="1" applyFont="1" applyFill="1" applyBorder="1" applyAlignment="1">
      <alignment horizontal="center" vertical="center" textRotation="255"/>
    </xf>
    <xf numFmtId="0" fontId="2" fillId="0" borderId="89" xfId="1" applyFont="1" applyFill="1" applyBorder="1" applyAlignment="1">
      <alignment horizontal="center" vertical="center" textRotation="255"/>
    </xf>
    <xf numFmtId="0" fontId="2" fillId="0" borderId="25" xfId="1" applyFont="1" applyFill="1" applyBorder="1" applyAlignment="1">
      <alignment horizontal="center" vertical="center" textRotation="255"/>
    </xf>
    <xf numFmtId="0" fontId="2" fillId="0" borderId="17" xfId="1" applyFont="1" applyFill="1" applyBorder="1" applyAlignment="1">
      <alignment vertical="center" textRotation="255" wrapText="1"/>
    </xf>
    <xf numFmtId="0" fontId="2" fillId="0" borderId="6" xfId="1" applyFont="1" applyFill="1" applyBorder="1" applyAlignment="1">
      <alignment vertical="center" textRotation="255"/>
    </xf>
    <xf numFmtId="0" fontId="7" fillId="0" borderId="7" xfId="1" applyFont="1" applyFill="1" applyBorder="1" applyAlignment="1">
      <alignment horizontal="left" vertical="top" wrapText="1"/>
    </xf>
    <xf numFmtId="0" fontId="7" fillId="0" borderId="105" xfId="1" applyFont="1" applyFill="1" applyBorder="1" applyAlignment="1">
      <alignment horizontal="left" vertical="top" wrapText="1"/>
    </xf>
    <xf numFmtId="0" fontId="7" fillId="0" borderId="8" xfId="1" applyFont="1" applyFill="1" applyBorder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77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textRotation="255" wrapText="1"/>
    </xf>
    <xf numFmtId="0" fontId="7" fillId="0" borderId="7" xfId="1" applyFont="1" applyFill="1" applyBorder="1" applyAlignment="1">
      <alignment horizontal="center" vertical="center"/>
    </xf>
    <xf numFmtId="0" fontId="1" fillId="0" borderId="105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vertical="center" textRotation="255" shrinkToFit="1"/>
    </xf>
    <xf numFmtId="0" fontId="2" fillId="0" borderId="77" xfId="1" applyFont="1" applyFill="1" applyBorder="1" applyAlignment="1">
      <alignment vertical="center" textRotation="255" shrinkToFit="1"/>
    </xf>
    <xf numFmtId="0" fontId="2" fillId="0" borderId="89" xfId="1" applyFont="1" applyFill="1" applyBorder="1" applyAlignment="1">
      <alignment vertical="center" textRotation="255" shrinkToFit="1"/>
    </xf>
    <xf numFmtId="0" fontId="2" fillId="0" borderId="25" xfId="1" applyFont="1" applyFill="1" applyBorder="1" applyAlignment="1">
      <alignment vertical="center" textRotation="255" shrinkToFit="1"/>
    </xf>
    <xf numFmtId="0" fontId="2" fillId="0" borderId="17" xfId="1" applyFont="1" applyFill="1" applyBorder="1" applyAlignment="1">
      <alignment horizontal="center" vertical="center" textRotation="255"/>
    </xf>
    <xf numFmtId="0" fontId="2" fillId="0" borderId="6" xfId="1" applyFont="1" applyFill="1" applyBorder="1" applyAlignment="1">
      <alignment horizontal="center" vertical="center" textRotation="255"/>
    </xf>
    <xf numFmtId="0" fontId="2" fillId="0" borderId="38" xfId="1" applyFont="1" applyFill="1" applyBorder="1" applyAlignment="1">
      <alignment vertical="center" textRotation="255" wrapText="1"/>
    </xf>
    <xf numFmtId="0" fontId="2" fillId="0" borderId="77" xfId="1" applyFont="1" applyFill="1" applyBorder="1" applyAlignment="1">
      <alignment vertical="center" textRotation="255" wrapText="1"/>
    </xf>
    <xf numFmtId="0" fontId="2" fillId="0" borderId="56" xfId="1" applyFont="1" applyFill="1" applyBorder="1" applyAlignment="1">
      <alignment vertical="center" textRotation="255" wrapText="1"/>
    </xf>
    <xf numFmtId="0" fontId="2" fillId="0" borderId="23" xfId="1" applyFont="1" applyFill="1" applyBorder="1" applyAlignment="1">
      <alignment vertical="center" textRotation="255" wrapText="1"/>
    </xf>
    <xf numFmtId="0" fontId="48" fillId="0" borderId="6" xfId="1" applyFont="1" applyFill="1" applyBorder="1" applyAlignment="1">
      <alignment horizontal="center" vertical="center" textRotation="255" wrapText="1"/>
    </xf>
    <xf numFmtId="0" fontId="2" fillId="0" borderId="6" xfId="1" applyFont="1" applyFill="1" applyBorder="1" applyAlignment="1">
      <alignment vertical="center" textRotation="255" wrapText="1"/>
    </xf>
    <xf numFmtId="0" fontId="2" fillId="0" borderId="37" xfId="1" applyFont="1" applyFill="1" applyBorder="1" applyAlignment="1">
      <alignment vertical="center" textRotation="255"/>
    </xf>
    <xf numFmtId="0" fontId="2" fillId="0" borderId="55" xfId="1" applyFont="1" applyFill="1" applyBorder="1" applyAlignment="1">
      <alignment vertical="center" textRotation="255"/>
    </xf>
    <xf numFmtId="0" fontId="2" fillId="0" borderId="71" xfId="1" applyFont="1" applyFill="1" applyBorder="1" applyAlignment="1">
      <alignment vertical="center" textRotation="255"/>
    </xf>
    <xf numFmtId="0" fontId="2" fillId="0" borderId="38" xfId="1" applyFont="1" applyFill="1" applyBorder="1" applyAlignment="1">
      <alignment vertical="center" textRotation="255"/>
    </xf>
    <xf numFmtId="0" fontId="2" fillId="0" borderId="77" xfId="1" applyFont="1" applyFill="1" applyBorder="1" applyAlignment="1">
      <alignment vertical="center" textRotation="255"/>
    </xf>
    <xf numFmtId="0" fontId="2" fillId="0" borderId="56" xfId="1" applyFont="1" applyFill="1" applyBorder="1" applyAlignment="1">
      <alignment vertical="center" textRotation="255"/>
    </xf>
    <xf numFmtId="0" fontId="2" fillId="0" borderId="23" xfId="1" applyFont="1" applyFill="1" applyBorder="1" applyAlignment="1">
      <alignment vertical="center" textRotation="255"/>
    </xf>
    <xf numFmtId="0" fontId="2" fillId="0" borderId="89" xfId="1" applyFont="1" applyFill="1" applyBorder="1" applyAlignment="1">
      <alignment vertical="center" textRotation="255"/>
    </xf>
    <xf numFmtId="0" fontId="2" fillId="0" borderId="25" xfId="1" applyFont="1" applyFill="1" applyBorder="1" applyAlignment="1">
      <alignment vertical="center" textRotation="255"/>
    </xf>
    <xf numFmtId="0" fontId="2" fillId="0" borderId="26" xfId="1" applyFont="1" applyFill="1" applyBorder="1" applyAlignment="1">
      <alignment horizontal="center" vertical="center" textRotation="255" shrinkToFit="1"/>
    </xf>
    <xf numFmtId="0" fontId="2" fillId="0" borderId="55" xfId="1" applyFont="1" applyFill="1" applyBorder="1" applyAlignment="1">
      <alignment horizontal="center" vertical="center" textRotation="255" shrinkToFit="1"/>
    </xf>
    <xf numFmtId="0" fontId="2" fillId="0" borderId="71" xfId="1" applyFont="1" applyFill="1" applyBorder="1" applyAlignment="1">
      <alignment horizontal="center" vertical="center" textRotation="255" shrinkToFit="1"/>
    </xf>
    <xf numFmtId="0" fontId="2" fillId="0" borderId="38" xfId="1" applyFont="1" applyFill="1" applyBorder="1" applyAlignment="1">
      <alignment horizontal="center" vertical="center" wrapText="1"/>
    </xf>
    <xf numFmtId="0" fontId="2" fillId="0" borderId="7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vertical="center" textRotation="255"/>
    </xf>
    <xf numFmtId="0" fontId="2" fillId="0" borderId="16" xfId="1" applyFont="1" applyFill="1" applyBorder="1" applyAlignment="1">
      <alignment vertical="center" textRotation="255"/>
    </xf>
    <xf numFmtId="0" fontId="2" fillId="0" borderId="22" xfId="1" applyFont="1" applyFill="1" applyBorder="1" applyAlignment="1">
      <alignment vertical="center" textRotation="255"/>
    </xf>
    <xf numFmtId="0" fontId="2" fillId="0" borderId="0" xfId="1" applyFont="1" applyFill="1" applyBorder="1" applyAlignment="1">
      <alignment vertical="center" textRotation="255"/>
    </xf>
    <xf numFmtId="0" fontId="2" fillId="0" borderId="24" xfId="1" applyFont="1" applyFill="1" applyBorder="1" applyAlignment="1">
      <alignment vertical="center" textRotation="255"/>
    </xf>
    <xf numFmtId="0" fontId="2" fillId="0" borderId="83" xfId="1" applyFont="1" applyFill="1" applyBorder="1" applyAlignment="1">
      <alignment vertical="center" textRotation="255"/>
    </xf>
    <xf numFmtId="0" fontId="7" fillId="0" borderId="9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textRotation="255"/>
    </xf>
    <xf numFmtId="0" fontId="2" fillId="0" borderId="63" xfId="1" applyFont="1" applyFill="1" applyBorder="1" applyAlignment="1">
      <alignment horizontal="center" vertical="center" textRotation="255"/>
    </xf>
    <xf numFmtId="0" fontId="2" fillId="0" borderId="22" xfId="1" applyFont="1" applyFill="1" applyBorder="1" applyAlignment="1">
      <alignment horizontal="center" vertical="center" textRotation="255"/>
    </xf>
    <xf numFmtId="0" fontId="2" fillId="0" borderId="57" xfId="1" applyFont="1" applyFill="1" applyBorder="1" applyAlignment="1">
      <alignment horizontal="center" vertical="center" textRotation="255"/>
    </xf>
    <xf numFmtId="0" fontId="2" fillId="0" borderId="24" xfId="1" applyFont="1" applyFill="1" applyBorder="1" applyAlignment="1">
      <alignment horizontal="center" vertical="center" textRotation="255"/>
    </xf>
    <xf numFmtId="0" fontId="2" fillId="0" borderId="66" xfId="1" applyFont="1" applyFill="1" applyBorder="1" applyAlignment="1">
      <alignment horizontal="center" vertical="center" textRotation="255"/>
    </xf>
    <xf numFmtId="0" fontId="2" fillId="0" borderId="29" xfId="1" applyFont="1" applyFill="1" applyBorder="1" applyAlignment="1">
      <alignment horizontal="center" vertical="center"/>
    </xf>
    <xf numFmtId="0" fontId="2" fillId="0" borderId="82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 textRotation="255"/>
    </xf>
    <xf numFmtId="0" fontId="2" fillId="0" borderId="5" xfId="1" applyFont="1" applyFill="1" applyBorder="1" applyAlignment="1">
      <alignment horizontal="center" vertical="center" textRotation="255"/>
    </xf>
    <xf numFmtId="0" fontId="2" fillId="0" borderId="18" xfId="1" applyFont="1" applyFill="1" applyBorder="1" applyAlignment="1">
      <alignment vertical="center" textRotation="255" wrapText="1"/>
    </xf>
    <xf numFmtId="0" fontId="2" fillId="0" borderId="7" xfId="1" applyFont="1" applyFill="1" applyBorder="1" applyAlignment="1">
      <alignment vertical="center" textRotation="255"/>
    </xf>
    <xf numFmtId="0" fontId="2" fillId="0" borderId="7" xfId="1" applyFont="1" applyFill="1" applyBorder="1" applyAlignment="1">
      <alignment vertical="center" textRotation="255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vertical="center" textRotation="255" wrapText="1"/>
    </xf>
    <xf numFmtId="0" fontId="2" fillId="0" borderId="16" xfId="1" applyFont="1" applyFill="1" applyBorder="1" applyAlignment="1">
      <alignment vertical="center" textRotation="255" wrapText="1"/>
    </xf>
    <xf numFmtId="0" fontId="2" fillId="0" borderId="22" xfId="1" applyFont="1" applyFill="1" applyBorder="1" applyAlignment="1">
      <alignment vertical="center" textRotation="255" wrapText="1"/>
    </xf>
    <xf numFmtId="0" fontId="2" fillId="0" borderId="0" xfId="1" applyFont="1" applyFill="1" applyBorder="1" applyAlignment="1">
      <alignment vertical="center" textRotation="255" wrapText="1"/>
    </xf>
    <xf numFmtId="0" fontId="7" fillId="0" borderId="3" xfId="1" applyFont="1" applyFill="1" applyBorder="1" applyAlignment="1">
      <alignment horizontal="center" vertical="center"/>
    </xf>
    <xf numFmtId="0" fontId="7" fillId="0" borderId="79" xfId="1" applyFont="1" applyFill="1" applyBorder="1" applyAlignment="1">
      <alignment horizontal="center" vertical="center"/>
    </xf>
    <xf numFmtId="0" fontId="7" fillId="0" borderId="8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 textRotation="255" wrapText="1"/>
    </xf>
    <xf numFmtId="0" fontId="2" fillId="0" borderId="38" xfId="1" applyFont="1" applyFill="1" applyBorder="1" applyAlignment="1">
      <alignment horizontal="center" vertical="center" textRotation="255" wrapText="1"/>
    </xf>
    <xf numFmtId="0" fontId="7" fillId="0" borderId="1" xfId="1" applyFont="1" applyFill="1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center" vertical="center" textRotation="255" wrapText="1"/>
    </xf>
    <xf numFmtId="0" fontId="7" fillId="0" borderId="67" xfId="1" applyFont="1" applyFill="1" applyBorder="1" applyAlignment="1">
      <alignment horizontal="center" vertical="center" textRotation="255" wrapText="1"/>
    </xf>
    <xf numFmtId="0" fontId="7" fillId="0" borderId="34" xfId="1" applyFont="1" applyFill="1" applyBorder="1" applyAlignment="1">
      <alignment horizontal="center" vertical="center" textRotation="255" wrapText="1"/>
    </xf>
    <xf numFmtId="0" fontId="7" fillId="0" borderId="80" xfId="1" applyFont="1" applyFill="1" applyBorder="1" applyAlignment="1">
      <alignment horizontal="center" vertical="center"/>
    </xf>
    <xf numFmtId="0" fontId="7" fillId="0" borderId="86" xfId="1" applyFont="1" applyFill="1" applyBorder="1" applyAlignment="1">
      <alignment horizontal="center" vertical="center"/>
    </xf>
    <xf numFmtId="0" fontId="7" fillId="0" borderId="87" xfId="1" applyFont="1" applyFill="1" applyBorder="1" applyAlignment="1">
      <alignment horizontal="center" vertical="center"/>
    </xf>
    <xf numFmtId="0" fontId="7" fillId="0" borderId="81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 textRotation="255" wrapText="1"/>
    </xf>
    <xf numFmtId="0" fontId="7" fillId="0" borderId="55" xfId="1" applyFont="1" applyFill="1" applyBorder="1" applyAlignment="1">
      <alignment horizontal="center" vertical="center" textRotation="255" wrapText="1"/>
    </xf>
    <xf numFmtId="0" fontId="7" fillId="0" borderId="42" xfId="1" applyFont="1" applyFill="1" applyBorder="1" applyAlignment="1">
      <alignment horizontal="center" vertical="center" textRotation="255" wrapText="1"/>
    </xf>
    <xf numFmtId="0" fontId="7" fillId="0" borderId="50" xfId="1" applyFont="1" applyFill="1" applyBorder="1" applyAlignment="1">
      <alignment vertical="top" wrapText="1"/>
    </xf>
    <xf numFmtId="0" fontId="7" fillId="0" borderId="51" xfId="1" applyFont="1" applyFill="1" applyBorder="1" applyAlignment="1">
      <alignment vertical="top" wrapText="1"/>
    </xf>
    <xf numFmtId="0" fontId="7" fillId="0" borderId="52" xfId="1" applyFont="1" applyFill="1" applyBorder="1" applyAlignment="1">
      <alignment vertical="top" wrapText="1"/>
    </xf>
    <xf numFmtId="0" fontId="7" fillId="0" borderId="56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57" xfId="1" applyFont="1" applyFill="1" applyBorder="1" applyAlignment="1">
      <alignment vertical="top" wrapText="1"/>
    </xf>
    <xf numFmtId="0" fontId="7" fillId="0" borderId="59" xfId="1" applyFont="1" applyFill="1" applyBorder="1" applyAlignment="1">
      <alignment vertical="top" wrapText="1"/>
    </xf>
    <xf numFmtId="0" fontId="7" fillId="0" borderId="60" xfId="1" applyFont="1" applyFill="1" applyBorder="1" applyAlignment="1">
      <alignment vertical="top" wrapText="1"/>
    </xf>
    <xf numFmtId="0" fontId="7" fillId="0" borderId="61" xfId="1" applyFont="1" applyFill="1" applyBorder="1" applyAlignment="1">
      <alignment vertical="top" wrapText="1"/>
    </xf>
    <xf numFmtId="0" fontId="7" fillId="0" borderId="8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 wrapText="1"/>
    </xf>
    <xf numFmtId="0" fontId="7" fillId="0" borderId="56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59" xfId="1" applyFont="1" applyFill="1" applyBorder="1" applyAlignment="1">
      <alignment horizontal="center" vertical="center" wrapText="1"/>
    </xf>
    <xf numFmtId="0" fontId="7" fillId="0" borderId="60" xfId="1" applyFont="1" applyFill="1" applyBorder="1" applyAlignment="1">
      <alignment horizontal="center" vertical="center" wrapText="1"/>
    </xf>
    <xf numFmtId="0" fontId="7" fillId="0" borderId="62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textRotation="255" wrapText="1"/>
    </xf>
    <xf numFmtId="0" fontId="7" fillId="0" borderId="54" xfId="1" applyFont="1" applyFill="1" applyBorder="1" applyAlignment="1">
      <alignment horizontal="center" vertical="center" textRotation="255" wrapText="1"/>
    </xf>
    <xf numFmtId="0" fontId="7" fillId="0" borderId="58" xfId="1" applyFont="1" applyFill="1" applyBorder="1" applyAlignment="1">
      <alignment horizontal="center" vertical="center" textRotation="255" wrapText="1"/>
    </xf>
    <xf numFmtId="0" fontId="1" fillId="0" borderId="51" xfId="1" applyFill="1" applyBorder="1">
      <alignment vertical="center"/>
    </xf>
    <xf numFmtId="0" fontId="1" fillId="0" borderId="52" xfId="1" applyFill="1" applyBorder="1">
      <alignment vertical="center"/>
    </xf>
    <xf numFmtId="0" fontId="1" fillId="0" borderId="56" xfId="1" applyFill="1" applyBorder="1">
      <alignment vertical="center"/>
    </xf>
    <xf numFmtId="0" fontId="1" fillId="0" borderId="0" xfId="1" applyFill="1" applyBorder="1">
      <alignment vertical="center"/>
    </xf>
    <xf numFmtId="0" fontId="1" fillId="0" borderId="57" xfId="1" applyFill="1" applyBorder="1">
      <alignment vertical="center"/>
    </xf>
    <xf numFmtId="0" fontId="1" fillId="0" borderId="59" xfId="1" applyFill="1" applyBorder="1">
      <alignment vertical="center"/>
    </xf>
    <xf numFmtId="0" fontId="1" fillId="0" borderId="60" xfId="1" applyFill="1" applyBorder="1">
      <alignment vertical="center"/>
    </xf>
    <xf numFmtId="0" fontId="1" fillId="0" borderId="61" xfId="1" applyFill="1" applyBorder="1">
      <alignment vertical="center"/>
    </xf>
    <xf numFmtId="0" fontId="7" fillId="0" borderId="53" xfId="1" applyFont="1" applyFill="1" applyBorder="1" applyAlignment="1">
      <alignment horizontal="center" vertical="center" textRotation="255" wrapText="1"/>
    </xf>
    <xf numFmtId="0" fontId="7" fillId="0" borderId="23" xfId="1" applyFont="1" applyFill="1" applyBorder="1" applyAlignment="1">
      <alignment horizontal="center" vertical="center" textRotation="255" wrapText="1"/>
    </xf>
    <xf numFmtId="0" fontId="7" fillId="0" borderId="62" xfId="1" applyFont="1" applyFill="1" applyBorder="1" applyAlignment="1">
      <alignment horizontal="center" vertical="center" textRotation="255" wrapText="1"/>
    </xf>
    <xf numFmtId="0" fontId="4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right" vertical="center" wrapText="1"/>
    </xf>
    <xf numFmtId="0" fontId="2" fillId="0" borderId="110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0" xfId="0" applyFont="1" applyFill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/>
    </xf>
    <xf numFmtId="0" fontId="2" fillId="0" borderId="82" xfId="1" applyFont="1" applyBorder="1" applyAlignment="1">
      <alignment horizontal="center" vertical="center"/>
    </xf>
    <xf numFmtId="0" fontId="2" fillId="0" borderId="15" xfId="0" applyFont="1" applyBorder="1" applyAlignment="1">
      <alignment vertical="center" textRotation="255"/>
    </xf>
    <xf numFmtId="0" fontId="2" fillId="0" borderId="16" xfId="0" applyFont="1" applyBorder="1" applyAlignment="1">
      <alignment vertical="center" textRotation="255"/>
    </xf>
    <xf numFmtId="0" fontId="2" fillId="0" borderId="22" xfId="0" applyFont="1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24" xfId="0" applyFont="1" applyBorder="1" applyAlignment="1">
      <alignment vertical="center" textRotation="255"/>
    </xf>
    <xf numFmtId="0" fontId="2" fillId="0" borderId="83" xfId="0" applyFont="1" applyBorder="1" applyAlignment="1">
      <alignment vertical="center" textRotation="255"/>
    </xf>
    <xf numFmtId="0" fontId="7" fillId="0" borderId="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textRotation="255"/>
    </xf>
    <xf numFmtId="0" fontId="2" fillId="0" borderId="96" xfId="1" applyFont="1" applyBorder="1" applyAlignment="1">
      <alignment horizontal="center" vertical="center" textRotation="255"/>
    </xf>
    <xf numFmtId="0" fontId="2" fillId="0" borderId="22" xfId="1" applyFont="1" applyBorder="1" applyAlignment="1">
      <alignment horizontal="center" vertical="center" textRotation="255"/>
    </xf>
    <xf numFmtId="0" fontId="2" fillId="0" borderId="0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83" xfId="1" applyFont="1" applyBorder="1" applyAlignment="1">
      <alignment horizontal="center" vertical="center" textRotation="255"/>
    </xf>
    <xf numFmtId="0" fontId="2" fillId="0" borderId="33" xfId="1" applyFont="1" applyBorder="1" applyAlignment="1">
      <alignment horizontal="center" vertical="center" textRotation="255"/>
    </xf>
    <xf numFmtId="0" fontId="2" fillId="0" borderId="5" xfId="1" applyFont="1" applyBorder="1" applyAlignment="1">
      <alignment horizontal="center" vertical="center" textRotation="255"/>
    </xf>
    <xf numFmtId="0" fontId="2" fillId="0" borderId="18" xfId="1" applyFont="1" applyBorder="1" applyAlignment="1">
      <alignment vertical="center" textRotation="255" wrapText="1"/>
    </xf>
    <xf numFmtId="0" fontId="2" fillId="0" borderId="7" xfId="1" applyFont="1" applyBorder="1" applyAlignment="1">
      <alignment vertical="center" textRotation="255"/>
    </xf>
    <xf numFmtId="0" fontId="2" fillId="0" borderId="7" xfId="1" applyFont="1" applyBorder="1" applyAlignment="1">
      <alignment vertical="center" textRotation="255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80" xfId="1" applyFont="1" applyBorder="1" applyAlignment="1">
      <alignment horizontal="center" vertical="center"/>
    </xf>
    <xf numFmtId="0" fontId="2" fillId="0" borderId="15" xfId="1" applyFont="1" applyBorder="1" applyAlignment="1">
      <alignment vertical="center" textRotation="255" wrapText="1"/>
    </xf>
    <xf numFmtId="0" fontId="2" fillId="0" borderId="16" xfId="1" applyFont="1" applyBorder="1" applyAlignment="1">
      <alignment vertical="center" textRotation="255" wrapText="1"/>
    </xf>
    <xf numFmtId="0" fontId="2" fillId="0" borderId="22" xfId="1" applyFont="1" applyBorder="1" applyAlignment="1">
      <alignment vertical="center" textRotation="255" wrapText="1"/>
    </xf>
    <xf numFmtId="0" fontId="2" fillId="0" borderId="0" xfId="1" applyFont="1" applyBorder="1" applyAlignment="1">
      <alignment vertical="center" textRotation="255" wrapText="1"/>
    </xf>
    <xf numFmtId="0" fontId="2" fillId="0" borderId="15" xfId="1" applyFont="1" applyBorder="1" applyAlignment="1">
      <alignment vertical="center" textRotation="255"/>
    </xf>
    <xf numFmtId="0" fontId="2" fillId="0" borderId="16" xfId="1" applyFont="1" applyBorder="1" applyAlignment="1">
      <alignment vertical="center" textRotation="255"/>
    </xf>
    <xf numFmtId="0" fontId="2" fillId="0" borderId="22" xfId="1" applyFont="1" applyBorder="1" applyAlignment="1">
      <alignment vertical="center" textRotation="255"/>
    </xf>
    <xf numFmtId="0" fontId="2" fillId="0" borderId="0" xfId="1" applyFont="1" applyBorder="1" applyAlignment="1">
      <alignment vertical="center" textRotation="255"/>
    </xf>
    <xf numFmtId="0" fontId="2" fillId="0" borderId="24" xfId="1" applyFont="1" applyBorder="1" applyAlignment="1">
      <alignment vertical="center" textRotation="255"/>
    </xf>
    <xf numFmtId="0" fontId="2" fillId="0" borderId="83" xfId="1" applyFont="1" applyBorder="1" applyAlignment="1">
      <alignment vertical="center" textRotation="255"/>
    </xf>
    <xf numFmtId="0" fontId="2" fillId="0" borderId="78" xfId="1" applyFont="1" applyBorder="1" applyAlignment="1">
      <alignment horizontal="center" vertical="center" textRotation="255" wrapText="1"/>
    </xf>
    <xf numFmtId="0" fontId="2" fillId="0" borderId="38" xfId="1" applyFont="1" applyBorder="1" applyAlignment="1">
      <alignment horizontal="center" vertical="center" textRotation="255" wrapText="1"/>
    </xf>
    <xf numFmtId="0" fontId="7" fillId="0" borderId="1" xfId="1" applyFont="1" applyBorder="1" applyAlignment="1">
      <alignment horizontal="center" vertical="center" textRotation="255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67" xfId="1" applyFont="1" applyBorder="1" applyAlignment="1">
      <alignment horizontal="center" vertical="center" textRotation="255" wrapText="1"/>
    </xf>
    <xf numFmtId="0" fontId="7" fillId="0" borderId="34" xfId="1" applyFont="1" applyBorder="1" applyAlignment="1">
      <alignment horizontal="center" vertical="center" textRotation="255" wrapText="1"/>
    </xf>
    <xf numFmtId="0" fontId="7" fillId="0" borderId="86" xfId="1" applyFont="1" applyBorder="1" applyAlignment="1">
      <alignment horizontal="center" vertical="center"/>
    </xf>
    <xf numFmtId="0" fontId="7" fillId="0" borderId="87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7" fillId="0" borderId="50" xfId="1" applyFont="1" applyBorder="1" applyAlignment="1">
      <alignment vertical="top" wrapText="1"/>
    </xf>
    <xf numFmtId="0" fontId="7" fillId="0" borderId="51" xfId="1" applyFont="1" applyBorder="1" applyAlignment="1">
      <alignment vertical="top" wrapText="1"/>
    </xf>
    <xf numFmtId="0" fontId="7" fillId="0" borderId="52" xfId="1" applyFont="1" applyBorder="1" applyAlignment="1">
      <alignment vertical="top" wrapText="1"/>
    </xf>
    <xf numFmtId="0" fontId="7" fillId="0" borderId="56" xfId="1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0" fontId="7" fillId="0" borderId="57" xfId="1" applyFont="1" applyBorder="1" applyAlignment="1">
      <alignment vertical="top" wrapText="1"/>
    </xf>
    <xf numFmtId="0" fontId="7" fillId="0" borderId="59" xfId="1" applyFont="1" applyBorder="1" applyAlignment="1">
      <alignment vertical="top" wrapText="1"/>
    </xf>
    <xf numFmtId="0" fontId="7" fillId="0" borderId="60" xfId="1" applyFont="1" applyBorder="1" applyAlignment="1">
      <alignment vertical="top" wrapText="1"/>
    </xf>
    <xf numFmtId="0" fontId="7" fillId="0" borderId="61" xfId="1" applyFont="1" applyBorder="1" applyAlignment="1">
      <alignment vertical="top" wrapText="1"/>
    </xf>
    <xf numFmtId="0" fontId="7" fillId="0" borderId="88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 textRotation="255" wrapText="1"/>
    </xf>
    <xf numFmtId="0" fontId="7" fillId="0" borderId="49" xfId="1" applyFont="1" applyBorder="1" applyAlignment="1">
      <alignment horizontal="center" vertical="center" textRotation="255" wrapText="1"/>
    </xf>
    <xf numFmtId="0" fontId="7" fillId="0" borderId="54" xfId="1" applyFont="1" applyBorder="1" applyAlignment="1">
      <alignment horizontal="center" vertical="center" textRotation="255" wrapText="1"/>
    </xf>
    <xf numFmtId="0" fontId="7" fillId="0" borderId="55" xfId="1" applyFont="1" applyBorder="1" applyAlignment="1">
      <alignment horizontal="center" vertical="center" textRotation="255" wrapText="1"/>
    </xf>
    <xf numFmtId="0" fontId="7" fillId="0" borderId="58" xfId="1" applyFont="1" applyBorder="1" applyAlignment="1">
      <alignment horizontal="center" vertical="center" textRotation="255" wrapText="1"/>
    </xf>
    <xf numFmtId="0" fontId="7" fillId="0" borderId="42" xfId="1" applyFont="1" applyBorder="1" applyAlignment="1">
      <alignment horizontal="center" vertical="center" textRotation="255" wrapText="1"/>
    </xf>
    <xf numFmtId="0" fontId="1" fillId="0" borderId="51" xfId="1" applyFont="1" applyBorder="1">
      <alignment vertical="center"/>
    </xf>
    <xf numFmtId="0" fontId="1" fillId="0" borderId="52" xfId="1" applyFont="1" applyBorder="1">
      <alignment vertical="center"/>
    </xf>
    <xf numFmtId="0" fontId="1" fillId="0" borderId="56" xfId="1" applyFont="1" applyBorder="1">
      <alignment vertical="center"/>
    </xf>
    <xf numFmtId="0" fontId="1" fillId="0" borderId="0" xfId="1" applyFont="1" applyBorder="1">
      <alignment vertical="center"/>
    </xf>
    <xf numFmtId="0" fontId="1" fillId="0" borderId="57" xfId="1" applyFont="1" applyBorder="1">
      <alignment vertical="center"/>
    </xf>
    <xf numFmtId="0" fontId="1" fillId="0" borderId="59" xfId="1" applyFont="1" applyBorder="1">
      <alignment vertical="center"/>
    </xf>
    <xf numFmtId="0" fontId="1" fillId="0" borderId="60" xfId="1" applyFont="1" applyBorder="1">
      <alignment vertical="center"/>
    </xf>
    <xf numFmtId="0" fontId="1" fillId="0" borderId="61" xfId="1" applyFont="1" applyBorder="1">
      <alignment vertical="center"/>
    </xf>
    <xf numFmtId="0" fontId="7" fillId="0" borderId="53" xfId="1" applyFont="1" applyBorder="1" applyAlignment="1">
      <alignment horizontal="center" vertical="center" textRotation="255" wrapText="1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62" xfId="1" applyFont="1" applyBorder="1" applyAlignment="1">
      <alignment horizontal="center" vertical="center" textRotation="255" wrapText="1"/>
    </xf>
    <xf numFmtId="0" fontId="7" fillId="0" borderId="50" xfId="1" applyFont="1" applyBorder="1" applyAlignment="1">
      <alignment horizontal="center" vertical="center" wrapText="1"/>
    </xf>
    <xf numFmtId="0" fontId="7" fillId="0" borderId="51" xfId="1" applyFont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 wrapText="1"/>
    </xf>
    <xf numFmtId="0" fontId="7" fillId="0" borderId="56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7" fillId="0" borderId="62" xfId="1" applyFont="1" applyBorder="1" applyAlignment="1">
      <alignment horizontal="center" vertical="center" wrapText="1"/>
    </xf>
    <xf numFmtId="0" fontId="7" fillId="0" borderId="85" xfId="1" applyFont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 textRotation="255" wrapText="1"/>
    </xf>
    <xf numFmtId="0" fontId="7" fillId="4" borderId="46" xfId="0" applyFont="1" applyFill="1" applyBorder="1" applyAlignment="1">
      <alignment horizontal="center" vertical="center" textRotation="255" wrapText="1"/>
    </xf>
    <xf numFmtId="0" fontId="7" fillId="4" borderId="47" xfId="0" applyFont="1" applyFill="1" applyBorder="1" applyAlignment="1">
      <alignment horizontal="left" vertical="center" wrapText="1"/>
    </xf>
    <xf numFmtId="0" fontId="7" fillId="4" borderId="45" xfId="0" applyFont="1" applyFill="1" applyBorder="1" applyAlignment="1">
      <alignment horizontal="left" vertical="center" wrapText="1"/>
    </xf>
    <xf numFmtId="0" fontId="7" fillId="4" borderId="46" xfId="0" applyFont="1" applyFill="1" applyBorder="1" applyAlignment="1">
      <alignment horizontal="left" vertical="center" wrapText="1"/>
    </xf>
    <xf numFmtId="0" fontId="7" fillId="4" borderId="46" xfId="0" applyFont="1" applyFill="1" applyBorder="1" applyAlignment="1">
      <alignment horizontal="center" vertical="center"/>
    </xf>
    <xf numFmtId="0" fontId="55" fillId="3" borderId="50" xfId="0" applyFont="1" applyFill="1" applyBorder="1" applyAlignment="1">
      <alignment horizontal="center" vertical="center"/>
    </xf>
    <xf numFmtId="0" fontId="55" fillId="3" borderId="51" xfId="0" applyFont="1" applyFill="1" applyBorder="1" applyAlignment="1">
      <alignment horizontal="center" vertical="center"/>
    </xf>
    <xf numFmtId="0" fontId="55" fillId="3" borderId="52" xfId="0" applyFont="1" applyFill="1" applyBorder="1" applyAlignment="1">
      <alignment horizontal="center" vertical="center"/>
    </xf>
    <xf numFmtId="0" fontId="50" fillId="3" borderId="20" xfId="0" applyFont="1" applyFill="1" applyBorder="1" applyAlignment="1">
      <alignment horizontal="center" vertical="center"/>
    </xf>
    <xf numFmtId="0" fontId="50" fillId="3" borderId="109" xfId="0" applyFont="1" applyFill="1" applyBorder="1" applyAlignment="1">
      <alignment horizontal="center" vertical="center"/>
    </xf>
    <xf numFmtId="0" fontId="50" fillId="3" borderId="10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53" fillId="4" borderId="105" xfId="0" applyFont="1" applyFill="1" applyBorder="1" applyAlignment="1">
      <alignment horizontal="center" vertical="center"/>
    </xf>
    <xf numFmtId="0" fontId="53" fillId="4" borderId="8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52" fillId="4" borderId="105" xfId="0" applyFont="1" applyFill="1" applyBorder="1" applyAlignment="1">
      <alignment horizontal="center" vertical="center"/>
    </xf>
    <xf numFmtId="0" fontId="52" fillId="4" borderId="8" xfId="0" applyFont="1" applyFill="1" applyBorder="1" applyAlignment="1">
      <alignment horizontal="center" vertical="center"/>
    </xf>
    <xf numFmtId="0" fontId="46" fillId="4" borderId="34" xfId="0" applyFont="1" applyFill="1" applyBorder="1" applyAlignment="1">
      <alignment horizontal="center" vertical="center"/>
    </xf>
    <xf numFmtId="0" fontId="46" fillId="4" borderId="3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79" xfId="0" applyFont="1" applyFill="1" applyBorder="1" applyAlignment="1">
      <alignment horizontal="center" vertical="center"/>
    </xf>
    <xf numFmtId="0" fontId="7" fillId="4" borderId="80" xfId="0" applyFont="1" applyFill="1" applyBorder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4" fillId="3" borderId="79" xfId="0" applyFont="1" applyFill="1" applyBorder="1" applyAlignment="1">
      <alignment horizontal="center" vertical="center"/>
    </xf>
    <xf numFmtId="0" fontId="54" fillId="3" borderId="80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49" fillId="4" borderId="1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49" fillId="4" borderId="20" xfId="0" applyFont="1" applyFill="1" applyBorder="1" applyAlignment="1">
      <alignment horizontal="center" vertical="center"/>
    </xf>
    <xf numFmtId="0" fontId="49" fillId="4" borderId="109" xfId="0" applyFont="1" applyFill="1" applyBorder="1" applyAlignment="1">
      <alignment horizontal="center" vertical="center"/>
    </xf>
    <xf numFmtId="0" fontId="49" fillId="4" borderId="64" xfId="0" applyFont="1" applyFill="1" applyBorder="1" applyAlignment="1">
      <alignment horizontal="center" vertical="center"/>
    </xf>
    <xf numFmtId="0" fontId="46" fillId="4" borderId="50" xfId="0" applyFont="1" applyFill="1" applyBorder="1" applyAlignment="1">
      <alignment horizontal="center" vertical="center"/>
    </xf>
    <xf numFmtId="0" fontId="46" fillId="4" borderId="51" xfId="0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51" fillId="4" borderId="20" xfId="0" applyFont="1" applyFill="1" applyBorder="1" applyAlignment="1">
      <alignment horizontal="center" vertical="center"/>
    </xf>
    <xf numFmtId="0" fontId="51" fillId="4" borderId="109" xfId="0" applyFont="1" applyFill="1" applyBorder="1" applyAlignment="1">
      <alignment horizontal="center" vertical="center"/>
    </xf>
    <xf numFmtId="0" fontId="51" fillId="4" borderId="64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 shrinkToFit="1"/>
    </xf>
    <xf numFmtId="0" fontId="49" fillId="4" borderId="19" xfId="0" applyFont="1" applyFill="1" applyBorder="1" applyAlignment="1">
      <alignment horizontal="center" vertical="center" shrinkToFit="1"/>
    </xf>
    <xf numFmtId="0" fontId="53" fillId="4" borderId="19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77" xfId="0" applyFont="1" applyFill="1" applyBorder="1" applyAlignment="1">
      <alignment horizontal="center" vertical="center" wrapText="1"/>
    </xf>
    <xf numFmtId="0" fontId="7" fillId="4" borderId="75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74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54" fillId="3" borderId="51" xfId="0" applyFont="1" applyFill="1" applyBorder="1" applyAlignment="1">
      <alignment horizontal="center" vertical="center"/>
    </xf>
    <xf numFmtId="0" fontId="54" fillId="3" borderId="53" xfId="0" applyFont="1" applyFill="1" applyBorder="1" applyAlignment="1">
      <alignment horizontal="center" vertical="center"/>
    </xf>
    <xf numFmtId="0" fontId="54" fillId="3" borderId="20" xfId="0" applyFont="1" applyFill="1" applyBorder="1" applyAlignment="1">
      <alignment horizontal="center" vertical="center"/>
    </xf>
    <xf numFmtId="0" fontId="54" fillId="3" borderId="109" xfId="0" applyFont="1" applyFill="1" applyBorder="1" applyAlignment="1">
      <alignment horizontal="center" vertical="center"/>
    </xf>
    <xf numFmtId="0" fontId="54" fillId="3" borderId="64" xfId="0" applyFont="1" applyFill="1" applyBorder="1" applyAlignment="1">
      <alignment horizontal="center" vertical="center"/>
    </xf>
    <xf numFmtId="0" fontId="2" fillId="4" borderId="75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 textRotation="255" wrapText="1"/>
    </xf>
    <xf numFmtId="0" fontId="2" fillId="4" borderId="73" xfId="0" applyFont="1" applyFill="1" applyBorder="1" applyAlignment="1">
      <alignment vertical="center" textRotation="255" wrapText="1"/>
    </xf>
    <xf numFmtId="0" fontId="2" fillId="4" borderId="22" xfId="0" applyFont="1" applyFill="1" applyBorder="1" applyAlignment="1">
      <alignment vertical="center" textRotation="255" wrapText="1"/>
    </xf>
    <xf numFmtId="0" fontId="2" fillId="4" borderId="57" xfId="0" applyFont="1" applyFill="1" applyBorder="1" applyAlignment="1">
      <alignment vertical="center" textRotation="255" wrapText="1"/>
    </xf>
    <xf numFmtId="0" fontId="2" fillId="4" borderId="15" xfId="0" applyFont="1" applyFill="1" applyBorder="1" applyAlignment="1">
      <alignment vertical="center" textRotation="255"/>
    </xf>
    <xf numFmtId="0" fontId="2" fillId="4" borderId="73" xfId="0" applyFont="1" applyFill="1" applyBorder="1" applyAlignment="1">
      <alignment vertical="center" textRotation="255"/>
    </xf>
    <xf numFmtId="0" fontId="2" fillId="4" borderId="22" xfId="0" applyFont="1" applyFill="1" applyBorder="1" applyAlignment="1">
      <alignment vertical="center" textRotation="255"/>
    </xf>
    <xf numFmtId="0" fontId="2" fillId="4" borderId="57" xfId="0" applyFont="1" applyFill="1" applyBorder="1" applyAlignment="1">
      <alignment vertical="center" textRotation="255"/>
    </xf>
    <xf numFmtId="0" fontId="2" fillId="4" borderId="24" xfId="0" applyFont="1" applyFill="1" applyBorder="1" applyAlignment="1">
      <alignment vertical="center" textRotation="255"/>
    </xf>
    <xf numFmtId="0" fontId="2" fillId="4" borderId="66" xfId="0" applyFont="1" applyFill="1" applyBorder="1" applyAlignment="1">
      <alignment vertical="center" textRotation="255"/>
    </xf>
    <xf numFmtId="0" fontId="2" fillId="4" borderId="54" xfId="0" applyFont="1" applyFill="1" applyBorder="1" applyAlignment="1">
      <alignment horizontal="center" vertical="center" textRotation="255"/>
    </xf>
    <xf numFmtId="0" fontId="2" fillId="4" borderId="58" xfId="0" applyFont="1" applyFill="1" applyBorder="1" applyAlignment="1">
      <alignment horizontal="center" vertical="center" textRotation="255"/>
    </xf>
    <xf numFmtId="0" fontId="56" fillId="4" borderId="92" xfId="0" applyFont="1" applyFill="1" applyBorder="1" applyAlignment="1">
      <alignment horizontal="center" vertical="center" textRotation="255" wrapText="1"/>
    </xf>
    <xf numFmtId="0" fontId="56" fillId="4" borderId="76" xfId="0" applyFont="1" applyFill="1" applyBorder="1" applyAlignment="1">
      <alignment horizontal="center" vertical="center" textRotation="255" shrinkToFit="1"/>
    </xf>
    <xf numFmtId="0" fontId="56" fillId="4" borderId="92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textRotation="255"/>
    </xf>
    <xf numFmtId="0" fontId="2" fillId="4" borderId="63" xfId="0" applyFont="1" applyFill="1" applyBorder="1" applyAlignment="1">
      <alignment horizontal="center" vertical="center" textRotation="255"/>
    </xf>
    <xf numFmtId="0" fontId="2" fillId="4" borderId="22" xfId="0" applyFont="1" applyFill="1" applyBorder="1" applyAlignment="1">
      <alignment horizontal="center" vertical="center" textRotation="255"/>
    </xf>
    <xf numFmtId="0" fontId="2" fillId="4" borderId="57" xfId="0" applyFont="1" applyFill="1" applyBorder="1" applyAlignment="1">
      <alignment horizontal="center" vertical="center" textRotation="255"/>
    </xf>
    <xf numFmtId="0" fontId="2" fillId="4" borderId="24" xfId="0" applyFont="1" applyFill="1" applyBorder="1" applyAlignment="1">
      <alignment horizontal="center" vertical="center" textRotation="255"/>
    </xf>
    <xf numFmtId="0" fontId="2" fillId="4" borderId="66" xfId="0" applyFont="1" applyFill="1" applyBorder="1" applyAlignment="1">
      <alignment horizontal="center" vertical="center" textRotation="255"/>
    </xf>
    <xf numFmtId="0" fontId="2" fillId="4" borderId="33" xfId="0" applyFont="1" applyFill="1" applyBorder="1" applyAlignment="1">
      <alignment horizontal="center" vertical="center" textRotation="255"/>
    </xf>
    <xf numFmtId="0" fontId="2" fillId="4" borderId="5" xfId="0" applyFont="1" applyFill="1" applyBorder="1" applyAlignment="1">
      <alignment horizontal="center" vertical="center" textRotation="255"/>
    </xf>
    <xf numFmtId="0" fontId="2" fillId="4" borderId="72" xfId="0" applyFont="1" applyFill="1" applyBorder="1" applyAlignment="1">
      <alignment vertical="center" textRotation="255" wrapText="1"/>
    </xf>
    <xf numFmtId="0" fontId="2" fillId="4" borderId="9" xfId="0" applyFont="1" applyFill="1" applyBorder="1" applyAlignment="1">
      <alignment vertical="center" textRotation="255"/>
    </xf>
    <xf numFmtId="0" fontId="2" fillId="4" borderId="9" xfId="0" applyFont="1" applyFill="1" applyBorder="1" applyAlignment="1">
      <alignment vertical="center" textRotation="255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59" fillId="4" borderId="0" xfId="0" applyFont="1" applyFill="1" applyAlignment="1">
      <alignment horizontal="center" vertical="center"/>
    </xf>
    <xf numFmtId="0" fontId="7" fillId="4" borderId="0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6" fillId="4" borderId="2" xfId="0" applyFont="1" applyFill="1" applyBorder="1" applyAlignment="1">
      <alignment horizontal="center" vertical="center" wrapText="1"/>
    </xf>
    <xf numFmtId="0" fontId="46" fillId="4" borderId="4" xfId="0" applyFont="1" applyFill="1" applyBorder="1" applyAlignment="1">
      <alignment horizontal="center" vertical="center" wrapText="1"/>
    </xf>
    <xf numFmtId="0" fontId="87" fillId="0" borderId="47" xfId="1" applyFont="1" applyFill="1" applyBorder="1" applyAlignment="1">
      <alignment horizontal="center" vertical="center"/>
    </xf>
    <xf numFmtId="0" fontId="87" fillId="0" borderId="45" xfId="1" applyFont="1" applyFill="1" applyBorder="1" applyAlignment="1">
      <alignment horizontal="center" vertical="center"/>
    </xf>
    <xf numFmtId="0" fontId="87" fillId="0" borderId="46" xfId="1" applyFont="1" applyFill="1" applyBorder="1" applyAlignment="1">
      <alignment horizontal="center" vertical="center"/>
    </xf>
    <xf numFmtId="0" fontId="87" fillId="0" borderId="44" xfId="1" applyFont="1" applyFill="1" applyBorder="1" applyAlignment="1">
      <alignment horizontal="center" vertical="center"/>
    </xf>
    <xf numFmtId="0" fontId="89" fillId="0" borderId="76" xfId="1" applyFont="1" applyFill="1" applyBorder="1" applyAlignment="1">
      <alignment horizontal="center" vertical="center" textRotation="255" wrapText="1"/>
    </xf>
    <xf numFmtId="0" fontId="89" fillId="0" borderId="92" xfId="1" applyFont="1" applyFill="1" applyBorder="1" applyAlignment="1">
      <alignment horizontal="center" vertical="center" textRotation="255" wrapText="1"/>
    </xf>
    <xf numFmtId="0" fontId="89" fillId="0" borderId="91" xfId="1" applyFont="1" applyFill="1" applyBorder="1" applyAlignment="1">
      <alignment horizontal="center" vertical="center" textRotation="255" wrapText="1"/>
    </xf>
    <xf numFmtId="0" fontId="62" fillId="0" borderId="75" xfId="1" applyFont="1" applyFill="1" applyBorder="1" applyAlignment="1">
      <alignment horizontal="center" vertical="center" wrapText="1"/>
    </xf>
    <xf numFmtId="0" fontId="87" fillId="0" borderId="53" xfId="1" applyFont="1" applyFill="1" applyBorder="1" applyAlignment="1">
      <alignment horizontal="center" vertical="center" wrapText="1"/>
    </xf>
    <xf numFmtId="0" fontId="62" fillId="0" borderId="22" xfId="1" applyFont="1" applyFill="1" applyBorder="1" applyAlignment="1">
      <alignment horizontal="center" vertical="center" wrapText="1"/>
    </xf>
    <xf numFmtId="0" fontId="87" fillId="0" borderId="23" xfId="1" applyFont="1" applyFill="1" applyBorder="1" applyAlignment="1">
      <alignment horizontal="center" vertical="center" wrapText="1"/>
    </xf>
    <xf numFmtId="0" fontId="87" fillId="0" borderId="74" xfId="1" applyFont="1" applyFill="1" applyBorder="1" applyAlignment="1">
      <alignment horizontal="center" vertical="center" wrapText="1"/>
    </xf>
    <xf numFmtId="0" fontId="87" fillId="0" borderId="62" xfId="1" applyFont="1" applyFill="1" applyBorder="1" applyAlignment="1">
      <alignment horizontal="center" vertical="center" wrapText="1"/>
    </xf>
    <xf numFmtId="0" fontId="62" fillId="0" borderId="43" xfId="1" applyFont="1" applyFill="1" applyBorder="1" applyAlignment="1">
      <alignment horizontal="center" vertical="center" textRotation="255" wrapText="1"/>
    </xf>
    <xf numFmtId="0" fontId="62" fillId="0" borderId="46" xfId="1" applyFont="1" applyFill="1" applyBorder="1" applyAlignment="1">
      <alignment horizontal="center" vertical="center" textRotation="255" wrapText="1"/>
    </xf>
    <xf numFmtId="0" fontId="87" fillId="0" borderId="47" xfId="1" applyFont="1" applyFill="1" applyBorder="1" applyAlignment="1">
      <alignment horizontal="left" vertical="center" wrapText="1"/>
    </xf>
    <xf numFmtId="0" fontId="87" fillId="0" borderId="45" xfId="1" applyFont="1" applyFill="1" applyBorder="1" applyAlignment="1">
      <alignment horizontal="left" vertical="center" wrapText="1"/>
    </xf>
    <xf numFmtId="0" fontId="87" fillId="0" borderId="46" xfId="1" applyFont="1" applyFill="1" applyBorder="1" applyAlignment="1">
      <alignment horizontal="left" vertical="center" wrapText="1"/>
    </xf>
    <xf numFmtId="0" fontId="62" fillId="0" borderId="49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0" fontId="87" fillId="0" borderId="51" xfId="1" applyFont="1" applyFill="1" applyBorder="1" applyAlignment="1">
      <alignment horizontal="center" vertical="center"/>
    </xf>
    <xf numFmtId="0" fontId="87" fillId="0" borderId="53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09" xfId="1" applyFont="1" applyFill="1" applyBorder="1" applyAlignment="1">
      <alignment horizontal="center" vertical="center"/>
    </xf>
    <xf numFmtId="0" fontId="15" fillId="0" borderId="64" xfId="1" applyFont="1" applyFill="1" applyBorder="1" applyAlignment="1">
      <alignment horizontal="center" vertical="center"/>
    </xf>
    <xf numFmtId="0" fontId="89" fillId="0" borderId="116" xfId="1" applyFont="1" applyFill="1" applyBorder="1" applyAlignment="1">
      <alignment horizontal="center" vertical="center"/>
    </xf>
    <xf numFmtId="0" fontId="89" fillId="0" borderId="115" xfId="1" applyFont="1" applyFill="1" applyBorder="1" applyAlignment="1">
      <alignment horizontal="center" vertical="center"/>
    </xf>
    <xf numFmtId="0" fontId="89" fillId="0" borderId="114" xfId="1" applyFont="1" applyFill="1" applyBorder="1" applyAlignment="1">
      <alignment horizontal="center" vertical="center" wrapText="1"/>
    </xf>
    <xf numFmtId="0" fontId="89" fillId="0" borderId="113" xfId="1" applyFont="1" applyFill="1" applyBorder="1" applyAlignment="1">
      <alignment horizontal="center" vertical="center" wrapText="1"/>
    </xf>
    <xf numFmtId="0" fontId="89" fillId="0" borderId="29" xfId="1" applyFont="1" applyFill="1" applyBorder="1" applyAlignment="1">
      <alignment horizontal="center" vertical="center"/>
    </xf>
    <xf numFmtId="0" fontId="85" fillId="0" borderId="69" xfId="1" applyFont="1" applyFill="1" applyBorder="1" applyAlignment="1">
      <alignment horizontal="center" vertical="center"/>
    </xf>
    <xf numFmtId="0" fontId="89" fillId="0" borderId="15" xfId="1" applyFont="1" applyFill="1" applyBorder="1" applyAlignment="1">
      <alignment vertical="center" textRotation="255"/>
    </xf>
    <xf numFmtId="0" fontId="85" fillId="0" borderId="73" xfId="1" applyFont="1" applyFill="1" applyBorder="1" applyAlignment="1">
      <alignment vertical="center" textRotation="255"/>
    </xf>
    <xf numFmtId="0" fontId="85" fillId="0" borderId="22" xfId="1" applyFont="1" applyFill="1" applyBorder="1" applyAlignment="1">
      <alignment vertical="center" textRotation="255"/>
    </xf>
    <xf numFmtId="0" fontId="85" fillId="0" borderId="57" xfId="1" applyFont="1" applyFill="1" applyBorder="1" applyAlignment="1">
      <alignment vertical="center" textRotation="255"/>
    </xf>
    <xf numFmtId="0" fontId="85" fillId="0" borderId="24" xfId="1" applyFont="1" applyFill="1" applyBorder="1" applyAlignment="1">
      <alignment vertical="center" textRotation="255"/>
    </xf>
    <xf numFmtId="0" fontId="85" fillId="0" borderId="66" xfId="1" applyFont="1" applyFill="1" applyBorder="1" applyAlignment="1">
      <alignment vertical="center" textRotation="255"/>
    </xf>
    <xf numFmtId="0" fontId="89" fillId="0" borderId="78" xfId="1" applyFont="1" applyFill="1" applyBorder="1" applyAlignment="1">
      <alignment vertical="center" textRotation="255"/>
    </xf>
    <xf numFmtId="0" fontId="15" fillId="0" borderId="54" xfId="1" applyFont="1" applyFill="1" applyBorder="1" applyAlignment="1">
      <alignment vertical="center" textRotation="255"/>
    </xf>
    <xf numFmtId="0" fontId="15" fillId="0" borderId="58" xfId="1" applyFont="1" applyFill="1" applyBorder="1" applyAlignment="1">
      <alignment vertical="center" textRotation="255"/>
    </xf>
    <xf numFmtId="0" fontId="90" fillId="0" borderId="76" xfId="1" applyFont="1" applyFill="1" applyBorder="1" applyAlignment="1">
      <alignment horizontal="center" vertical="center" textRotation="255" wrapText="1" shrinkToFit="1"/>
    </xf>
    <xf numFmtId="0" fontId="15" fillId="0" borderId="92" xfId="1" applyFont="1" applyFill="1" applyBorder="1" applyAlignment="1">
      <alignment horizontal="center" vertical="center" textRotation="255" wrapText="1" shrinkToFit="1"/>
    </xf>
    <xf numFmtId="0" fontId="15" fillId="0" borderId="91" xfId="1" applyFont="1" applyFill="1" applyBorder="1" applyAlignment="1">
      <alignment horizontal="center" vertical="center" textRotation="255" wrapText="1" shrinkToFit="1"/>
    </xf>
    <xf numFmtId="0" fontId="89" fillId="0" borderId="39" xfId="1" applyFont="1" applyFill="1" applyBorder="1" applyAlignment="1">
      <alignment horizontal="center" vertical="center" textRotation="255" wrapText="1"/>
    </xf>
    <xf numFmtId="0" fontId="15" fillId="0" borderId="92" xfId="1" applyFont="1" applyFill="1" applyBorder="1" applyAlignment="1">
      <alignment horizontal="center" vertical="center" textRotation="255"/>
    </xf>
    <xf numFmtId="0" fontId="15" fillId="0" borderId="91" xfId="1" applyFont="1" applyFill="1" applyBorder="1" applyAlignment="1">
      <alignment horizontal="center" vertical="center" textRotation="255"/>
    </xf>
    <xf numFmtId="0" fontId="62" fillId="0" borderId="6" xfId="1" applyFont="1" applyFill="1" applyBorder="1" applyAlignment="1">
      <alignment horizontal="center" vertical="center" wrapText="1"/>
    </xf>
    <xf numFmtId="0" fontId="87" fillId="0" borderId="6" xfId="1" applyFont="1" applyFill="1" applyBorder="1" applyAlignment="1">
      <alignment horizontal="center" vertical="center" wrapText="1"/>
    </xf>
    <xf numFmtId="0" fontId="87" fillId="0" borderId="9" xfId="1" applyFont="1" applyFill="1" applyBorder="1" applyAlignment="1">
      <alignment horizontal="center" vertical="center" wrapText="1"/>
    </xf>
    <xf numFmtId="0" fontId="89" fillId="0" borderId="10" xfId="1" applyFont="1" applyFill="1" applyBorder="1" applyAlignment="1">
      <alignment horizontal="center" vertical="center" textRotation="255"/>
    </xf>
    <xf numFmtId="0" fontId="85" fillId="0" borderId="63" xfId="1" applyFont="1" applyFill="1" applyBorder="1" applyAlignment="1">
      <alignment horizontal="center" vertical="center" textRotation="255"/>
    </xf>
    <xf numFmtId="0" fontId="85" fillId="0" borderId="22" xfId="1" applyFont="1" applyFill="1" applyBorder="1" applyAlignment="1">
      <alignment horizontal="center" vertical="center" textRotation="255"/>
    </xf>
    <xf numFmtId="0" fontId="85" fillId="0" borderId="57" xfId="1" applyFont="1" applyFill="1" applyBorder="1" applyAlignment="1">
      <alignment horizontal="center" vertical="center" textRotation="255"/>
    </xf>
    <xf numFmtId="0" fontId="85" fillId="0" borderId="24" xfId="1" applyFont="1" applyFill="1" applyBorder="1" applyAlignment="1">
      <alignment horizontal="center" vertical="center" textRotation="255"/>
    </xf>
    <xf numFmtId="0" fontId="85" fillId="0" borderId="66" xfId="1" applyFont="1" applyFill="1" applyBorder="1" applyAlignment="1">
      <alignment horizontal="center" vertical="center" textRotation="255"/>
    </xf>
    <xf numFmtId="0" fontId="62" fillId="0" borderId="5" xfId="1" applyFont="1" applyFill="1" applyBorder="1" applyAlignment="1">
      <alignment horizontal="center" vertical="center" wrapText="1"/>
    </xf>
    <xf numFmtId="0" fontId="91" fillId="0" borderId="0" xfId="1" applyFont="1" applyFill="1" applyAlignment="1">
      <alignment horizontal="center" vertical="center"/>
    </xf>
    <xf numFmtId="0" fontId="87" fillId="0" borderId="0" xfId="1" applyFont="1" applyFill="1" applyBorder="1" applyAlignment="1">
      <alignment horizontal="right" vertical="center" wrapText="1"/>
    </xf>
    <xf numFmtId="0" fontId="89" fillId="0" borderId="1" xfId="1" applyFont="1" applyFill="1" applyBorder="1" applyAlignment="1">
      <alignment horizontal="center" vertical="center" wrapText="1"/>
    </xf>
    <xf numFmtId="0" fontId="85" fillId="0" borderId="4" xfId="1" applyFont="1" applyFill="1" applyBorder="1" applyAlignment="1">
      <alignment horizontal="center" vertical="center" wrapText="1"/>
    </xf>
    <xf numFmtId="0" fontId="62" fillId="0" borderId="1" xfId="1" applyFont="1" applyFill="1" applyBorder="1" applyAlignment="1">
      <alignment horizontal="center" vertical="center" wrapText="1"/>
    </xf>
    <xf numFmtId="0" fontId="87" fillId="0" borderId="2" xfId="1" applyFont="1" applyFill="1" applyBorder="1" applyAlignment="1">
      <alignment horizontal="center" vertical="center" wrapText="1"/>
    </xf>
    <xf numFmtId="0" fontId="87" fillId="0" borderId="4" xfId="1" applyFont="1" applyFill="1" applyBorder="1" applyAlignment="1">
      <alignment horizontal="center" vertical="center" wrapText="1"/>
    </xf>
    <xf numFmtId="0" fontId="89" fillId="0" borderId="5" xfId="1" applyFont="1" applyFill="1" applyBorder="1" applyAlignment="1">
      <alignment horizontal="center" vertical="center" wrapText="1"/>
    </xf>
    <xf numFmtId="0" fontId="85" fillId="0" borderId="9" xfId="1" applyFont="1" applyFill="1" applyBorder="1" applyAlignment="1">
      <alignment horizontal="center" vertical="center" wrapText="1"/>
    </xf>
    <xf numFmtId="0" fontId="89" fillId="0" borderId="9" xfId="1" applyFont="1" applyFill="1" applyBorder="1" applyAlignment="1">
      <alignment vertical="center" textRotation="255" wrapText="1"/>
    </xf>
    <xf numFmtId="0" fontId="85" fillId="0" borderId="9" xfId="1" applyFont="1" applyFill="1" applyBorder="1" applyAlignment="1">
      <alignment vertical="center" textRotation="255"/>
    </xf>
    <xf numFmtId="0" fontId="89" fillId="0" borderId="15" xfId="1" applyFont="1" applyFill="1" applyBorder="1" applyAlignment="1">
      <alignment vertical="center" textRotation="255" wrapText="1"/>
    </xf>
    <xf numFmtId="0" fontId="85" fillId="0" borderId="73" xfId="1" applyFont="1" applyFill="1" applyBorder="1" applyAlignment="1">
      <alignment vertical="center" textRotation="255" wrapText="1"/>
    </xf>
    <xf numFmtId="0" fontId="85" fillId="0" borderId="22" xfId="1" applyFont="1" applyFill="1" applyBorder="1" applyAlignment="1">
      <alignment vertical="center" textRotation="255" wrapText="1"/>
    </xf>
    <xf numFmtId="0" fontId="85" fillId="0" borderId="57" xfId="1" applyFont="1" applyFill="1" applyBorder="1" applyAlignment="1">
      <alignment vertical="center" textRotation="255" wrapText="1"/>
    </xf>
    <xf numFmtId="0" fontId="89" fillId="0" borderId="33" xfId="1" applyFont="1" applyFill="1" applyBorder="1" applyAlignment="1">
      <alignment horizontal="center" vertical="center" textRotation="255"/>
    </xf>
    <xf numFmtId="0" fontId="85" fillId="0" borderId="5" xfId="1" applyFont="1" applyFill="1" applyBorder="1" applyAlignment="1">
      <alignment horizontal="center" vertical="center" textRotation="255"/>
    </xf>
    <xf numFmtId="0" fontId="89" fillId="0" borderId="72" xfId="1" applyFont="1" applyFill="1" applyBorder="1" applyAlignment="1">
      <alignment vertical="center" textRotation="255" wrapText="1"/>
    </xf>
    <xf numFmtId="0" fontId="87" fillId="0" borderId="50" xfId="1" applyFont="1" applyFill="1" applyBorder="1" applyAlignment="1">
      <alignment horizontal="center" vertical="center"/>
    </xf>
    <xf numFmtId="0" fontId="15" fillId="0" borderId="51" xfId="1" applyFont="1" applyFill="1" applyBorder="1" applyAlignment="1">
      <alignment horizontal="center" vertical="center"/>
    </xf>
    <xf numFmtId="0" fontId="15" fillId="0" borderId="53" xfId="1" applyFont="1" applyFill="1" applyBorder="1" applyAlignment="1">
      <alignment horizontal="center" vertical="center"/>
    </xf>
    <xf numFmtId="0" fontId="87" fillId="0" borderId="34" xfId="1" applyFont="1" applyFill="1" applyBorder="1" applyAlignment="1">
      <alignment horizontal="center" vertical="center"/>
    </xf>
    <xf numFmtId="0" fontId="87" fillId="0" borderId="35" xfId="1" applyFont="1" applyFill="1" applyBorder="1" applyAlignment="1">
      <alignment horizontal="center" vertical="center"/>
    </xf>
    <xf numFmtId="0" fontId="87" fillId="0" borderId="49" xfId="1" applyFont="1" applyFill="1" applyBorder="1" applyAlignment="1">
      <alignment horizontal="center" vertical="center"/>
    </xf>
    <xf numFmtId="0" fontId="84" fillId="0" borderId="51" xfId="1" applyFont="1" applyFill="1" applyBorder="1" applyAlignment="1">
      <alignment horizontal="center" vertical="center"/>
    </xf>
    <xf numFmtId="0" fontId="84" fillId="0" borderId="53" xfId="1" applyFont="1" applyFill="1" applyBorder="1" applyAlignment="1">
      <alignment horizontal="center" vertical="center"/>
    </xf>
    <xf numFmtId="0" fontId="84" fillId="0" borderId="52" xfId="1" applyFont="1" applyFill="1" applyBorder="1" applyAlignment="1">
      <alignment horizontal="center" vertical="center"/>
    </xf>
    <xf numFmtId="0" fontId="15" fillId="0" borderId="108" xfId="1" applyFont="1" applyFill="1" applyBorder="1" applyAlignment="1">
      <alignment horizontal="center" vertical="center"/>
    </xf>
    <xf numFmtId="0" fontId="88" fillId="0" borderId="7" xfId="1" applyFont="1" applyFill="1" applyBorder="1" applyAlignment="1">
      <alignment horizontal="center" vertical="center"/>
    </xf>
    <xf numFmtId="0" fontId="15" fillId="0" borderId="105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62" fillId="0" borderId="7" xfId="1" applyFont="1" applyFill="1" applyBorder="1" applyAlignment="1">
      <alignment horizontal="center" vertical="center"/>
    </xf>
    <xf numFmtId="0" fontId="15" fillId="0" borderId="105" xfId="1" applyFont="1" applyFill="1" applyBorder="1" applyAlignment="1">
      <alignment vertical="center"/>
    </xf>
    <xf numFmtId="0" fontId="15" fillId="0" borderId="8" xfId="1" applyFont="1" applyFill="1" applyBorder="1" applyAlignment="1">
      <alignment vertical="center"/>
    </xf>
    <xf numFmtId="0" fontId="88" fillId="0" borderId="3" xfId="1" applyFont="1" applyFill="1" applyBorder="1" applyAlignment="1">
      <alignment horizontal="center" vertical="center"/>
    </xf>
    <xf numFmtId="0" fontId="87" fillId="0" borderId="79" xfId="1" applyFont="1" applyFill="1" applyBorder="1" applyAlignment="1">
      <alignment horizontal="center" vertical="center"/>
    </xf>
    <xf numFmtId="0" fontId="87" fillId="0" borderId="80" xfId="1" applyFont="1" applyFill="1" applyBorder="1" applyAlignment="1">
      <alignment horizontal="center" vertical="center"/>
    </xf>
    <xf numFmtId="0" fontId="62" fillId="0" borderId="3" xfId="1" applyFont="1" applyFill="1" applyBorder="1" applyAlignment="1">
      <alignment horizontal="center" vertical="center"/>
    </xf>
    <xf numFmtId="0" fontId="15" fillId="0" borderId="79" xfId="1" applyFont="1" applyFill="1" applyBorder="1" applyAlignment="1">
      <alignment vertical="center"/>
    </xf>
    <xf numFmtId="0" fontId="15" fillId="0" borderId="80" xfId="1" applyFont="1" applyFill="1" applyBorder="1" applyAlignment="1">
      <alignment vertical="center"/>
    </xf>
    <xf numFmtId="0" fontId="8" fillId="0" borderId="7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vertical="center" textRotation="255"/>
    </xf>
    <xf numFmtId="0" fontId="8" fillId="0" borderId="6" xfId="1" applyFont="1" applyFill="1" applyBorder="1" applyAlignment="1">
      <alignment vertical="center" textRotation="255"/>
    </xf>
    <xf numFmtId="0" fontId="8" fillId="0" borderId="70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vertical="center" textRotation="255" wrapText="1"/>
    </xf>
    <xf numFmtId="0" fontId="8" fillId="0" borderId="6" xfId="1" applyFont="1" applyFill="1" applyBorder="1" applyAlignment="1">
      <alignment vertical="center" textRotation="255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textRotation="255"/>
    </xf>
    <xf numFmtId="0" fontId="8" fillId="0" borderId="6" xfId="1" applyFont="1" applyFill="1" applyBorder="1" applyAlignment="1">
      <alignment horizontal="center" vertical="center" textRotation="255"/>
    </xf>
    <xf numFmtId="0" fontId="8" fillId="0" borderId="5" xfId="1" applyFont="1" applyFill="1" applyBorder="1" applyAlignment="1">
      <alignment vertical="center"/>
    </xf>
    <xf numFmtId="0" fontId="8" fillId="0" borderId="6" xfId="1" applyFont="1" applyFill="1" applyBorder="1" applyAlignment="1">
      <alignment horizontal="center" vertical="center" textRotation="255" shrinkToFit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textRotation="255" wrapText="1"/>
    </xf>
    <xf numFmtId="0" fontId="8" fillId="0" borderId="6" xfId="1" applyFont="1" applyFill="1" applyBorder="1" applyAlignment="1">
      <alignment horizontal="center" vertical="center" textRotation="255" wrapText="1"/>
    </xf>
    <xf numFmtId="0" fontId="8" fillId="0" borderId="19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95" xfId="1" applyFont="1" applyFill="1" applyBorder="1" applyAlignment="1">
      <alignment horizontal="center" vertical="center"/>
    </xf>
    <xf numFmtId="0" fontId="8" fillId="0" borderId="94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 textRotation="255" wrapText="1"/>
    </xf>
    <xf numFmtId="0" fontId="8" fillId="0" borderId="3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34" xfId="1" applyFont="1" applyFill="1" applyBorder="1" applyAlignment="1">
      <alignment vertical="top" wrapText="1"/>
    </xf>
    <xf numFmtId="0" fontId="8" fillId="0" borderId="35" xfId="1" applyFont="1" applyFill="1" applyBorder="1" applyAlignment="1">
      <alignment vertical="top" wrapText="1"/>
    </xf>
    <xf numFmtId="0" fontId="8" fillId="0" borderId="67" xfId="1" applyFont="1" applyFill="1" applyBorder="1" applyAlignment="1">
      <alignment horizontal="center" vertical="center" textRotation="255" wrapText="1"/>
    </xf>
    <xf numFmtId="0" fontId="8" fillId="0" borderId="6" xfId="1" applyFont="1" applyFill="1" applyBorder="1" applyAlignment="1">
      <alignment vertical="center" wrapText="1"/>
    </xf>
    <xf numFmtId="0" fontId="8" fillId="0" borderId="34" xfId="1" applyFont="1" applyFill="1" applyBorder="1" applyAlignment="1">
      <alignment vertical="center" wrapText="1"/>
    </xf>
    <xf numFmtId="0" fontId="74" fillId="0" borderId="0" xfId="1" applyFont="1" applyFill="1" applyBorder="1" applyAlignment="1">
      <alignment horizontal="right" vertical="center" wrapText="1"/>
    </xf>
    <xf numFmtId="0" fontId="2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2" fillId="0" borderId="106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textRotation="255"/>
    </xf>
    <xf numFmtId="0" fontId="2" fillId="0" borderId="11" xfId="1" applyFont="1" applyBorder="1" applyAlignment="1">
      <alignment horizontal="center" vertical="center" textRotation="255"/>
    </xf>
    <xf numFmtId="0" fontId="2" fillId="0" borderId="56" xfId="1" applyFont="1" applyBorder="1" applyAlignment="1">
      <alignment horizontal="center" vertical="center" textRotation="255"/>
    </xf>
    <xf numFmtId="0" fontId="2" fillId="0" borderId="23" xfId="1" applyFont="1" applyBorder="1" applyAlignment="1">
      <alignment horizontal="center" vertical="center" textRotation="255"/>
    </xf>
    <xf numFmtId="0" fontId="2" fillId="0" borderId="89" xfId="1" applyFont="1" applyBorder="1" applyAlignment="1">
      <alignment horizontal="center" vertical="center" textRotation="255"/>
    </xf>
    <xf numFmtId="0" fontId="2" fillId="0" borderId="25" xfId="1" applyFont="1" applyBorder="1" applyAlignment="1">
      <alignment horizontal="center" vertical="center" textRotation="255"/>
    </xf>
    <xf numFmtId="0" fontId="2" fillId="0" borderId="17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17" xfId="1" applyFont="1" applyBorder="1" applyAlignment="1">
      <alignment vertical="center" textRotation="255" wrapText="1"/>
    </xf>
    <xf numFmtId="0" fontId="2" fillId="0" borderId="6" xfId="1" applyFont="1" applyBorder="1" applyAlignment="1">
      <alignment vertical="center" textRotation="255"/>
    </xf>
    <xf numFmtId="0" fontId="2" fillId="0" borderId="26" xfId="1" applyFont="1" applyBorder="1" applyAlignment="1">
      <alignment vertical="center" textRotation="255" wrapText="1"/>
    </xf>
    <xf numFmtId="0" fontId="2" fillId="0" borderId="71" xfId="1" applyFont="1" applyBorder="1" applyAlignment="1">
      <alignment vertical="center" textRotation="255" wrapText="1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2" fillId="0" borderId="38" xfId="1" applyFont="1" applyBorder="1" applyAlignment="1">
      <alignment vertical="center" textRotation="255"/>
    </xf>
    <xf numFmtId="0" fontId="2" fillId="0" borderId="77" xfId="1" applyFont="1" applyBorder="1" applyAlignment="1">
      <alignment vertical="center" textRotation="255"/>
    </xf>
    <xf numFmtId="0" fontId="2" fillId="0" borderId="56" xfId="1" applyFont="1" applyBorder="1" applyAlignment="1">
      <alignment vertical="center" textRotation="255"/>
    </xf>
    <xf numFmtId="0" fontId="2" fillId="0" borderId="23" xfId="1" applyFont="1" applyBorder="1" applyAlignment="1">
      <alignment vertical="center" textRotation="255"/>
    </xf>
    <xf numFmtId="0" fontId="2" fillId="0" borderId="38" xfId="1" applyFont="1" applyBorder="1" applyAlignment="1">
      <alignment vertical="center" textRotation="255" wrapText="1"/>
    </xf>
    <xf numFmtId="0" fontId="2" fillId="0" borderId="56" xfId="1" applyFont="1" applyBorder="1" applyAlignment="1">
      <alignment vertical="center" textRotation="255" wrapText="1"/>
    </xf>
    <xf numFmtId="0" fontId="2" fillId="0" borderId="23" xfId="1" applyFont="1" applyBorder="1" applyAlignment="1">
      <alignment vertical="center" textRotation="255" wrapText="1"/>
    </xf>
    <xf numFmtId="0" fontId="7" fillId="0" borderId="8" xfId="1" applyFont="1" applyBorder="1" applyAlignment="1">
      <alignment horizontal="center" vertical="center" wrapText="1"/>
    </xf>
    <xf numFmtId="0" fontId="2" fillId="0" borderId="89" xfId="1" applyFont="1" applyBorder="1" applyAlignment="1">
      <alignment vertical="center" textRotation="255"/>
    </xf>
    <xf numFmtId="0" fontId="2" fillId="0" borderId="25" xfId="1" applyFont="1" applyBorder="1" applyAlignment="1">
      <alignment vertical="center" textRotation="255"/>
    </xf>
    <xf numFmtId="0" fontId="2" fillId="0" borderId="38" xfId="1" applyFont="1" applyBorder="1" applyAlignment="1">
      <alignment horizontal="center" vertical="center" textRotation="255"/>
    </xf>
    <xf numFmtId="0" fontId="2" fillId="0" borderId="77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horizontal="center" vertical="center"/>
    </xf>
    <xf numFmtId="0" fontId="2" fillId="0" borderId="77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textRotation="255" wrapText="1"/>
    </xf>
    <xf numFmtId="0" fontId="7" fillId="0" borderId="35" xfId="1" applyFont="1" applyBorder="1" applyAlignment="1">
      <alignment horizontal="center" vertical="center"/>
    </xf>
    <xf numFmtId="0" fontId="7" fillId="0" borderId="53" xfId="1" applyFont="1" applyBorder="1" applyAlignment="1">
      <alignment vertical="top" wrapText="1"/>
    </xf>
    <xf numFmtId="0" fontId="7" fillId="0" borderId="23" xfId="1" applyFont="1" applyBorder="1" applyAlignment="1">
      <alignment vertical="top" wrapText="1"/>
    </xf>
    <xf numFmtId="0" fontId="7" fillId="0" borderId="62" xfId="1" applyFont="1" applyBorder="1" applyAlignment="1">
      <alignment vertical="top" wrapText="1"/>
    </xf>
    <xf numFmtId="0" fontId="12" fillId="0" borderId="3" xfId="21" applyFont="1" applyBorder="1" applyAlignment="1">
      <alignment horizontal="center" vertical="center"/>
    </xf>
    <xf numFmtId="0" fontId="12" fillId="0" borderId="79" xfId="21" applyFont="1" applyBorder="1" applyAlignment="1">
      <alignment horizontal="center" vertical="center"/>
    </xf>
    <xf numFmtId="0" fontId="12" fillId="0" borderId="80" xfId="21" applyFont="1" applyBorder="1" applyAlignment="1">
      <alignment horizontal="center" vertical="center"/>
    </xf>
    <xf numFmtId="0" fontId="12" fillId="0" borderId="34" xfId="21" applyFont="1" applyBorder="1" applyAlignment="1">
      <alignment horizontal="center" vertical="center"/>
    </xf>
    <xf numFmtId="0" fontId="12" fillId="0" borderId="2" xfId="2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35" xfId="1" applyFont="1" applyBorder="1" applyAlignment="1">
      <alignment horizontal="center" vertical="center" textRotation="255" wrapText="1"/>
    </xf>
    <xf numFmtId="0" fontId="7" fillId="0" borderId="34" xfId="21" applyFont="1" applyBorder="1" applyAlignment="1">
      <alignment horizontal="center" vertical="center"/>
    </xf>
    <xf numFmtId="0" fontId="7" fillId="0" borderId="35" xfId="2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 textRotation="255" wrapText="1"/>
    </xf>
    <xf numFmtId="0" fontId="7" fillId="0" borderId="92" xfId="1" applyFont="1" applyBorder="1" applyAlignment="1">
      <alignment horizontal="center" vertical="center" textRotation="255" wrapText="1"/>
    </xf>
    <xf numFmtId="0" fontId="7" fillId="0" borderId="91" xfId="1" applyFont="1" applyBorder="1" applyAlignment="1">
      <alignment horizontal="center" vertical="center" textRotation="255" wrapText="1"/>
    </xf>
    <xf numFmtId="0" fontId="7" fillId="0" borderId="2" xfId="21" applyFont="1" applyBorder="1" applyAlignment="1">
      <alignment horizontal="center" vertical="center"/>
    </xf>
    <xf numFmtId="0" fontId="7" fillId="0" borderId="3" xfId="21" applyFont="1" applyBorder="1" applyAlignment="1">
      <alignment horizontal="center" vertical="center"/>
    </xf>
    <xf numFmtId="0" fontId="2" fillId="0" borderId="73" xfId="1" applyFont="1" applyBorder="1" applyAlignment="1">
      <alignment vertical="center" textRotation="255"/>
    </xf>
    <xf numFmtId="0" fontId="2" fillId="0" borderId="57" xfId="1" applyFont="1" applyBorder="1" applyAlignment="1">
      <alignment vertical="center" textRotation="255"/>
    </xf>
    <xf numFmtId="0" fontId="2" fillId="0" borderId="63" xfId="1" applyFont="1" applyBorder="1" applyAlignment="1">
      <alignment horizontal="center" vertical="center" textRotation="255"/>
    </xf>
    <xf numFmtId="0" fontId="2" fillId="0" borderId="57" xfId="1" applyFont="1" applyBorder="1" applyAlignment="1">
      <alignment horizontal="center" vertical="center" textRotation="255"/>
    </xf>
    <xf numFmtId="0" fontId="2" fillId="0" borderId="66" xfId="1" applyFont="1" applyBorder="1" applyAlignment="1">
      <alignment horizontal="center" vertical="center" textRotation="255"/>
    </xf>
    <xf numFmtId="0" fontId="7" fillId="0" borderId="4" xfId="21" applyFont="1" applyBorder="1" applyAlignment="1">
      <alignment horizontal="center" vertical="center"/>
    </xf>
    <xf numFmtId="0" fontId="61" fillId="0" borderId="109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2" fillId="27" borderId="6" xfId="1" applyFont="1" applyFill="1" applyBorder="1" applyAlignment="1">
      <alignment horizontal="center" vertical="center" wrapText="1"/>
    </xf>
    <xf numFmtId="0" fontId="7" fillId="27" borderId="6" xfId="1" applyFont="1" applyFill="1" applyBorder="1" applyAlignment="1">
      <alignment horizontal="center" vertical="center" wrapText="1"/>
    </xf>
    <xf numFmtId="0" fontId="7" fillId="27" borderId="7" xfId="1" applyFont="1" applyFill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/>
    </xf>
    <xf numFmtId="0" fontId="61" fillId="0" borderId="2" xfId="1" applyFont="1" applyBorder="1" applyAlignment="1">
      <alignment horizontal="center" vertical="center"/>
    </xf>
    <xf numFmtId="0" fontId="61" fillId="0" borderId="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textRotation="255"/>
    </xf>
    <xf numFmtId="0" fontId="2" fillId="0" borderId="26" xfId="1" applyFont="1" applyBorder="1" applyAlignment="1">
      <alignment horizontal="center" vertical="center" textRotation="255"/>
    </xf>
    <xf numFmtId="0" fontId="2" fillId="0" borderId="19" xfId="1" applyFont="1" applyBorder="1" applyAlignment="1">
      <alignment vertical="center" textRotation="255" wrapText="1"/>
    </xf>
    <xf numFmtId="0" fontId="2" fillId="0" borderId="6" xfId="1" applyFont="1" applyBorder="1" applyAlignment="1">
      <alignment vertical="center" textRotation="255" wrapText="1"/>
    </xf>
    <xf numFmtId="0" fontId="2" fillId="0" borderId="26" xfId="1" applyFont="1" applyBorder="1" applyAlignment="1">
      <alignment vertical="center" textRotation="255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86" xfId="1" applyFont="1" applyBorder="1" applyAlignment="1">
      <alignment horizontal="center" vertical="center" textRotation="255" wrapText="1"/>
    </xf>
    <xf numFmtId="0" fontId="1" fillId="27" borderId="48" xfId="21" applyFont="1" applyFill="1" applyBorder="1" applyAlignment="1">
      <alignment horizontal="center" vertical="center" textRotation="255" wrapText="1"/>
    </xf>
    <xf numFmtId="0" fontId="1" fillId="27" borderId="49" xfId="21" applyFont="1" applyFill="1" applyBorder="1" applyAlignment="1">
      <alignment horizontal="center" vertical="center" textRotation="255" wrapText="1"/>
    </xf>
    <xf numFmtId="0" fontId="1" fillId="27" borderId="54" xfId="21" applyFont="1" applyFill="1" applyBorder="1" applyAlignment="1">
      <alignment horizontal="center" vertical="center" textRotation="255" wrapText="1"/>
    </xf>
    <xf numFmtId="0" fontId="1" fillId="27" borderId="55" xfId="21" applyFont="1" applyFill="1" applyBorder="1" applyAlignment="1">
      <alignment horizontal="center" vertical="center" textRotation="255" wrapText="1"/>
    </xf>
    <xf numFmtId="0" fontId="1" fillId="27" borderId="58" xfId="21" applyFont="1" applyFill="1" applyBorder="1" applyAlignment="1">
      <alignment horizontal="center" vertical="center" textRotation="255" wrapText="1"/>
    </xf>
    <xf numFmtId="0" fontId="1" fillId="27" borderId="42" xfId="21" applyFont="1" applyFill="1" applyBorder="1" applyAlignment="1">
      <alignment horizontal="center" vertical="center" textRotation="255" wrapText="1"/>
    </xf>
    <xf numFmtId="0" fontId="15" fillId="27" borderId="50" xfId="21" applyFont="1" applyFill="1" applyBorder="1" applyAlignment="1">
      <alignment vertical="top" wrapText="1"/>
    </xf>
    <xf numFmtId="0" fontId="15" fillId="27" borderId="51" xfId="21" applyFont="1" applyFill="1" applyBorder="1">
      <alignment vertical="center"/>
    </xf>
    <xf numFmtId="0" fontId="15" fillId="27" borderId="52" xfId="21" applyFont="1" applyFill="1" applyBorder="1">
      <alignment vertical="center"/>
    </xf>
    <xf numFmtId="0" fontId="15" fillId="27" borderId="56" xfId="21" applyFont="1" applyFill="1" applyBorder="1">
      <alignment vertical="center"/>
    </xf>
    <xf numFmtId="0" fontId="15" fillId="27" borderId="0" xfId="21" applyFont="1" applyFill="1" applyBorder="1">
      <alignment vertical="center"/>
    </xf>
    <xf numFmtId="0" fontId="15" fillId="27" borderId="57" xfId="21" applyFont="1" applyFill="1" applyBorder="1">
      <alignment vertical="center"/>
    </xf>
    <xf numFmtId="0" fontId="15" fillId="27" borderId="59" xfId="21" applyFont="1" applyFill="1" applyBorder="1">
      <alignment vertical="center"/>
    </xf>
    <xf numFmtId="0" fontId="15" fillId="27" borderId="60" xfId="21" applyFont="1" applyFill="1" applyBorder="1">
      <alignment vertical="center"/>
    </xf>
    <xf numFmtId="0" fontId="15" fillId="27" borderId="61" xfId="21" applyFont="1" applyFill="1" applyBorder="1">
      <alignment vertical="center"/>
    </xf>
    <xf numFmtId="0" fontId="1" fillId="27" borderId="56" xfId="21" applyFont="1" applyFill="1" applyBorder="1" applyAlignment="1">
      <alignment horizontal="center" vertical="center" wrapText="1"/>
    </xf>
    <xf numFmtId="0" fontId="1" fillId="27" borderId="51" xfId="21" applyFont="1" applyFill="1" applyBorder="1" applyAlignment="1">
      <alignment horizontal="center" vertical="center" wrapText="1"/>
    </xf>
    <xf numFmtId="0" fontId="1" fillId="27" borderId="53" xfId="21" applyFont="1" applyFill="1" applyBorder="1" applyAlignment="1">
      <alignment horizontal="center" vertical="center" wrapText="1"/>
    </xf>
    <xf numFmtId="0" fontId="1" fillId="27" borderId="0" xfId="21" applyFont="1" applyFill="1" applyBorder="1" applyAlignment="1">
      <alignment horizontal="center" vertical="center" wrapText="1"/>
    </xf>
    <xf numFmtId="0" fontId="1" fillId="27" borderId="23" xfId="21" applyFont="1" applyFill="1" applyBorder="1" applyAlignment="1">
      <alignment horizontal="center" vertical="center" wrapText="1"/>
    </xf>
    <xf numFmtId="0" fontId="1" fillId="27" borderId="59" xfId="21" applyFont="1" applyFill="1" applyBorder="1" applyAlignment="1">
      <alignment horizontal="center" vertical="center" wrapText="1"/>
    </xf>
    <xf numFmtId="0" fontId="1" fillId="27" borderId="60" xfId="21" applyFont="1" applyFill="1" applyBorder="1" applyAlignment="1">
      <alignment horizontal="center" vertical="center" wrapText="1"/>
    </xf>
    <xf numFmtId="0" fontId="1" fillId="27" borderId="62" xfId="21" applyFont="1" applyFill="1" applyBorder="1" applyAlignment="1">
      <alignment horizontal="center" vertical="center" wrapText="1"/>
    </xf>
    <xf numFmtId="0" fontId="1" fillId="27" borderId="50" xfId="21" applyFont="1" applyFill="1" applyBorder="1" applyAlignment="1">
      <alignment vertical="top" wrapText="1"/>
    </xf>
    <xf numFmtId="0" fontId="1" fillId="27" borderId="51" xfId="21" applyFont="1" applyFill="1" applyBorder="1" applyAlignment="1">
      <alignment vertical="top" wrapText="1"/>
    </xf>
    <xf numFmtId="0" fontId="1" fillId="27" borderId="52" xfId="21" applyFont="1" applyFill="1" applyBorder="1" applyAlignment="1">
      <alignment vertical="top" wrapText="1"/>
    </xf>
    <xf numFmtId="0" fontId="1" fillId="27" borderId="56" xfId="21" applyFont="1" applyFill="1" applyBorder="1" applyAlignment="1">
      <alignment vertical="top" wrapText="1"/>
    </xf>
    <xf numFmtId="0" fontId="1" fillId="27" borderId="0" xfId="21" applyFont="1" applyFill="1" applyBorder="1" applyAlignment="1">
      <alignment vertical="top" wrapText="1"/>
    </xf>
    <xf numFmtId="0" fontId="1" fillId="27" borderId="57" xfId="21" applyFont="1" applyFill="1" applyBorder="1" applyAlignment="1">
      <alignment vertical="top" wrapText="1"/>
    </xf>
    <xf numFmtId="0" fontId="1" fillId="27" borderId="59" xfId="21" applyFont="1" applyFill="1" applyBorder="1" applyAlignment="1">
      <alignment vertical="top" wrapText="1"/>
    </xf>
    <xf numFmtId="0" fontId="1" fillId="27" borderId="60" xfId="21" applyFont="1" applyFill="1" applyBorder="1" applyAlignment="1">
      <alignment vertical="top" wrapText="1"/>
    </xf>
    <xf numFmtId="0" fontId="1" fillId="27" borderId="61" xfId="21" applyFont="1" applyFill="1" applyBorder="1" applyAlignment="1">
      <alignment vertical="top" wrapText="1"/>
    </xf>
    <xf numFmtId="49" fontId="1" fillId="27" borderId="86" xfId="21" applyNumberFormat="1" applyFont="1" applyFill="1" applyBorder="1" applyAlignment="1">
      <alignment horizontal="center" vertical="center"/>
    </xf>
    <xf numFmtId="0" fontId="1" fillId="27" borderId="87" xfId="21" applyFont="1" applyFill="1" applyBorder="1" applyAlignment="1">
      <alignment horizontal="center" vertical="center"/>
    </xf>
    <xf numFmtId="0" fontId="26" fillId="27" borderId="87" xfId="21" applyFont="1" applyFill="1" applyBorder="1" applyAlignment="1">
      <alignment horizontal="center" vertical="center"/>
    </xf>
    <xf numFmtId="49" fontId="1" fillId="27" borderId="34" xfId="21" applyNumberFormat="1" applyFont="1" applyFill="1" applyBorder="1" applyAlignment="1">
      <alignment horizontal="center" vertical="center"/>
    </xf>
    <xf numFmtId="0" fontId="1" fillId="27" borderId="34" xfId="21" applyFont="1" applyFill="1" applyBorder="1" applyAlignment="1">
      <alignment horizontal="center" vertical="center"/>
    </xf>
    <xf numFmtId="0" fontId="1" fillId="27" borderId="35" xfId="21" applyFont="1" applyFill="1" applyBorder="1" applyAlignment="1">
      <alignment horizontal="center" vertical="center"/>
    </xf>
    <xf numFmtId="0" fontId="1" fillId="27" borderId="50" xfId="21" applyFont="1" applyFill="1" applyBorder="1" applyAlignment="1">
      <alignment horizontal="center" vertical="center" wrapText="1"/>
    </xf>
    <xf numFmtId="0" fontId="1" fillId="0" borderId="38" xfId="21" applyFont="1" applyFill="1" applyBorder="1" applyAlignment="1">
      <alignment vertical="center" textRotation="255"/>
    </xf>
    <xf numFmtId="0" fontId="1" fillId="0" borderId="77" xfId="21" applyFont="1" applyFill="1" applyBorder="1" applyAlignment="1">
      <alignment vertical="center" textRotation="255"/>
    </xf>
    <xf numFmtId="0" fontId="1" fillId="0" borderId="56" xfId="21" applyFont="1" applyFill="1" applyBorder="1" applyAlignment="1">
      <alignment vertical="center" textRotation="255"/>
    </xf>
    <xf numFmtId="0" fontId="1" fillId="0" borderId="23" xfId="21" applyFont="1" applyFill="1" applyBorder="1" applyAlignment="1">
      <alignment vertical="center" textRotation="255"/>
    </xf>
    <xf numFmtId="0" fontId="1" fillId="0" borderId="89" xfId="21" applyFont="1" applyFill="1" applyBorder="1" applyAlignment="1">
      <alignment vertical="center" textRotation="255"/>
    </xf>
    <xf numFmtId="0" fontId="1" fillId="0" borderId="25" xfId="21" applyFont="1" applyFill="1" applyBorder="1" applyAlignment="1">
      <alignment vertical="center" textRotation="255"/>
    </xf>
    <xf numFmtId="0" fontId="1" fillId="27" borderId="6" xfId="21" applyFont="1" applyFill="1" applyBorder="1" applyAlignment="1">
      <alignment horizontal="center" vertical="center" wrapText="1"/>
    </xf>
    <xf numFmtId="0" fontId="1" fillId="27" borderId="7" xfId="21" applyFont="1" applyFill="1" applyBorder="1" applyAlignment="1">
      <alignment horizontal="center" vertical="center" wrapText="1"/>
    </xf>
    <xf numFmtId="0" fontId="1" fillId="0" borderId="106" xfId="21" applyFont="1" applyFill="1" applyBorder="1" applyAlignment="1">
      <alignment horizontal="center" vertical="center"/>
    </xf>
    <xf numFmtId="0" fontId="1" fillId="0" borderId="30" xfId="21" applyFont="1" applyFill="1" applyBorder="1" applyAlignment="1">
      <alignment horizontal="center" vertical="center"/>
    </xf>
    <xf numFmtId="0" fontId="1" fillId="0" borderId="38" xfId="21" applyFont="1" applyFill="1" applyBorder="1" applyAlignment="1">
      <alignment vertical="center" textRotation="255" wrapText="1"/>
    </xf>
    <xf numFmtId="0" fontId="1" fillId="0" borderId="16" xfId="21" applyFont="1" applyFill="1" applyBorder="1" applyAlignment="1">
      <alignment vertical="center" textRotation="255" wrapText="1"/>
    </xf>
    <xf numFmtId="0" fontId="1" fillId="0" borderId="56" xfId="21" applyFont="1" applyFill="1" applyBorder="1" applyAlignment="1">
      <alignment vertical="center" textRotation="255" wrapText="1"/>
    </xf>
    <xf numFmtId="0" fontId="1" fillId="0" borderId="23" xfId="21" applyFont="1" applyFill="1" applyBorder="1" applyAlignment="1">
      <alignment vertical="center" textRotation="255" wrapText="1"/>
    </xf>
    <xf numFmtId="0" fontId="1" fillId="0" borderId="38" xfId="21" applyFont="1" applyFill="1" applyBorder="1" applyAlignment="1">
      <alignment horizontal="center" vertical="center" textRotation="255"/>
    </xf>
    <xf numFmtId="0" fontId="1" fillId="0" borderId="77" xfId="21" applyFont="1" applyFill="1" applyBorder="1" applyAlignment="1">
      <alignment horizontal="center" vertical="center" textRotation="255"/>
    </xf>
    <xf numFmtId="0" fontId="1" fillId="0" borderId="56" xfId="21" applyFont="1" applyFill="1" applyBorder="1" applyAlignment="1">
      <alignment horizontal="center" vertical="center" textRotation="255"/>
    </xf>
    <xf numFmtId="0" fontId="1" fillId="0" borderId="23" xfId="21" applyFont="1" applyFill="1" applyBorder="1" applyAlignment="1">
      <alignment horizontal="center" vertical="center" textRotation="255"/>
    </xf>
    <xf numFmtId="0" fontId="1" fillId="0" borderId="89" xfId="21" applyFont="1" applyFill="1" applyBorder="1" applyAlignment="1">
      <alignment horizontal="center" vertical="center" textRotation="255"/>
    </xf>
    <xf numFmtId="0" fontId="1" fillId="0" borderId="25" xfId="21" applyFont="1" applyFill="1" applyBorder="1" applyAlignment="1">
      <alignment horizontal="center" vertical="center" textRotation="255"/>
    </xf>
    <xf numFmtId="0" fontId="1" fillId="27" borderId="8" xfId="21" applyFont="1" applyFill="1" applyBorder="1" applyAlignment="1">
      <alignment horizontal="center" vertical="center" wrapText="1"/>
    </xf>
    <xf numFmtId="0" fontId="1" fillId="27" borderId="27" xfId="21" applyFont="1" applyFill="1" applyBorder="1" applyAlignment="1">
      <alignment horizontal="center" vertical="center" textRotation="255"/>
    </xf>
    <xf numFmtId="0" fontId="1" fillId="27" borderId="11" xfId="21" applyFont="1" applyFill="1" applyBorder="1" applyAlignment="1">
      <alignment horizontal="center" vertical="center" textRotation="255"/>
    </xf>
    <xf numFmtId="0" fontId="1" fillId="27" borderId="56" xfId="21" applyFont="1" applyFill="1" applyBorder="1" applyAlignment="1">
      <alignment horizontal="center" vertical="center" textRotation="255"/>
    </xf>
    <xf numFmtId="0" fontId="1" fillId="27" borderId="0" xfId="21" applyFont="1" applyFill="1" applyBorder="1" applyAlignment="1">
      <alignment horizontal="center" vertical="center" textRotation="255"/>
    </xf>
    <xf numFmtId="0" fontId="1" fillId="27" borderId="89" xfId="21" applyFont="1" applyFill="1" applyBorder="1" applyAlignment="1">
      <alignment horizontal="center" vertical="center" textRotation="255"/>
    </xf>
    <xf numFmtId="0" fontId="1" fillId="27" borderId="25" xfId="21" applyFont="1" applyFill="1" applyBorder="1" applyAlignment="1">
      <alignment horizontal="center" vertical="center" textRotation="255"/>
    </xf>
    <xf numFmtId="0" fontId="1" fillId="0" borderId="17" xfId="21" applyFont="1" applyFill="1" applyBorder="1" applyAlignment="1">
      <alignment horizontal="center" vertical="center" textRotation="255"/>
    </xf>
    <xf numFmtId="0" fontId="1" fillId="0" borderId="6" xfId="21" applyFont="1" applyFill="1" applyBorder="1" applyAlignment="1">
      <alignment horizontal="center" vertical="center" textRotation="255"/>
    </xf>
    <xf numFmtId="0" fontId="1" fillId="0" borderId="37" xfId="21" applyFont="1" applyFill="1" applyBorder="1" applyAlignment="1">
      <alignment vertical="center" textRotation="255" wrapText="1"/>
    </xf>
    <xf numFmtId="0" fontId="1" fillId="0" borderId="19" xfId="21" applyFont="1" applyFill="1" applyBorder="1" applyAlignment="1">
      <alignment vertical="center" textRotation="255" wrapText="1"/>
    </xf>
    <xf numFmtId="0" fontId="1" fillId="0" borderId="6" xfId="21" applyFont="1" applyFill="1" applyBorder="1" applyAlignment="1">
      <alignment vertical="center" textRotation="255" wrapText="1"/>
    </xf>
    <xf numFmtId="0" fontId="1" fillId="0" borderId="6" xfId="21" applyFont="1" applyFill="1" applyBorder="1" applyAlignment="1">
      <alignment vertical="center" textRotation="255"/>
    </xf>
    <xf numFmtId="177" fontId="1" fillId="27" borderId="2" xfId="21" applyNumberFormat="1" applyFont="1" applyFill="1" applyBorder="1" applyAlignment="1">
      <alignment horizontal="center" vertical="center"/>
    </xf>
    <xf numFmtId="177" fontId="1" fillId="27" borderId="4" xfId="21" applyNumberFormat="1" applyFont="1" applyFill="1" applyBorder="1" applyAlignment="1">
      <alignment horizontal="center" vertical="center"/>
    </xf>
    <xf numFmtId="0" fontId="1" fillId="27" borderId="38" xfId="21" applyFont="1" applyFill="1" applyBorder="1" applyAlignment="1">
      <alignment horizontal="center" vertical="center" textRotation="255"/>
    </xf>
    <xf numFmtId="0" fontId="1" fillId="27" borderId="77" xfId="21" applyFont="1" applyFill="1" applyBorder="1" applyAlignment="1">
      <alignment horizontal="center" vertical="center" textRotation="255"/>
    </xf>
    <xf numFmtId="0" fontId="1" fillId="27" borderId="23" xfId="21" applyFont="1" applyFill="1" applyBorder="1" applyAlignment="1">
      <alignment horizontal="center" vertical="center" textRotation="255"/>
    </xf>
    <xf numFmtId="0" fontId="1" fillId="27" borderId="38" xfId="21" applyFont="1" applyFill="1" applyBorder="1" applyAlignment="1">
      <alignment horizontal="center" vertical="center"/>
    </xf>
    <xf numFmtId="0" fontId="1" fillId="27" borderId="77" xfId="21" applyFont="1" applyFill="1" applyBorder="1" applyAlignment="1">
      <alignment horizontal="center" vertical="center"/>
    </xf>
    <xf numFmtId="0" fontId="1" fillId="27" borderId="37" xfId="21" applyFont="1" applyFill="1" applyBorder="1" applyAlignment="1">
      <alignment horizontal="center" vertical="center" textRotation="255" wrapText="1"/>
    </xf>
    <xf numFmtId="0" fontId="1" fillId="27" borderId="1" xfId="21" applyFont="1" applyFill="1" applyBorder="1" applyAlignment="1">
      <alignment horizontal="center" vertical="center" textRotation="255" wrapText="1"/>
    </xf>
    <xf numFmtId="0" fontId="1" fillId="27" borderId="2" xfId="21" applyFont="1" applyFill="1" applyBorder="1" applyAlignment="1">
      <alignment horizontal="center" vertical="center" textRotation="255" wrapText="1"/>
    </xf>
    <xf numFmtId="0" fontId="1" fillId="27" borderId="67" xfId="21" applyFont="1" applyFill="1" applyBorder="1" applyAlignment="1">
      <alignment horizontal="center" vertical="center" textRotation="255" wrapText="1"/>
    </xf>
    <xf numFmtId="0" fontId="1" fillId="27" borderId="34" xfId="21" applyFont="1" applyFill="1" applyBorder="1" applyAlignment="1">
      <alignment horizontal="center" vertical="center" textRotation="255" wrapText="1"/>
    </xf>
    <xf numFmtId="49" fontId="1" fillId="27" borderId="2" xfId="21" applyNumberFormat="1" applyFont="1" applyFill="1" applyBorder="1" applyAlignment="1">
      <alignment horizontal="center" vertical="center"/>
    </xf>
    <xf numFmtId="0" fontId="1" fillId="27" borderId="2" xfId="21" applyFont="1" applyFill="1" applyBorder="1" applyAlignment="1">
      <alignment horizontal="center" vertical="center"/>
    </xf>
    <xf numFmtId="0" fontId="1" fillId="27" borderId="3" xfId="21" applyFont="1" applyFill="1" applyBorder="1" applyAlignment="1">
      <alignment horizontal="center" vertical="center"/>
    </xf>
    <xf numFmtId="0" fontId="1" fillId="27" borderId="79" xfId="21" applyFont="1" applyFill="1" applyBorder="1" applyAlignment="1">
      <alignment horizontal="center" vertical="center"/>
    </xf>
    <xf numFmtId="0" fontId="1" fillId="27" borderId="80" xfId="21" applyFont="1" applyFill="1" applyBorder="1" applyAlignment="1">
      <alignment horizontal="center" vertical="center"/>
    </xf>
    <xf numFmtId="0" fontId="1" fillId="27" borderId="0" xfId="21" applyFont="1" applyFill="1" applyAlignment="1">
      <alignment horizontal="center" vertical="center"/>
    </xf>
    <xf numFmtId="0" fontId="45" fillId="27" borderId="109" xfId="21" applyFont="1" applyFill="1" applyBorder="1" applyAlignment="1">
      <alignment horizontal="right" vertical="center" wrapText="1"/>
    </xf>
    <xf numFmtId="49" fontId="1" fillId="27" borderId="6" xfId="1" applyNumberFormat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79" xfId="1" applyFont="1" applyBorder="1" applyAlignment="1">
      <alignment horizontal="center" vertical="center"/>
    </xf>
    <xf numFmtId="0" fontId="10" fillId="0" borderId="80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" fillId="0" borderId="51" xfId="1" applyBorder="1">
      <alignment vertical="center"/>
    </xf>
    <xf numFmtId="0" fontId="1" fillId="0" borderId="52" xfId="1" applyBorder="1">
      <alignment vertical="center"/>
    </xf>
    <xf numFmtId="0" fontId="1" fillId="0" borderId="56" xfId="1" applyBorder="1">
      <alignment vertical="center"/>
    </xf>
    <xf numFmtId="0" fontId="1" fillId="0" borderId="0" xfId="1" applyBorder="1">
      <alignment vertical="center"/>
    </xf>
    <xf numFmtId="0" fontId="1" fillId="0" borderId="57" xfId="1" applyBorder="1">
      <alignment vertical="center"/>
    </xf>
    <xf numFmtId="0" fontId="1" fillId="0" borderId="59" xfId="1" applyBorder="1">
      <alignment vertical="center"/>
    </xf>
    <xf numFmtId="0" fontId="1" fillId="0" borderId="60" xfId="1" applyBorder="1">
      <alignment vertical="center"/>
    </xf>
    <xf numFmtId="0" fontId="1" fillId="0" borderId="61" xfId="1" applyBorder="1">
      <alignment vertical="center"/>
    </xf>
    <xf numFmtId="0" fontId="1" fillId="0" borderId="77" xfId="1" applyBorder="1" applyAlignment="1">
      <alignment vertical="center"/>
    </xf>
    <xf numFmtId="0" fontId="1" fillId="0" borderId="23" xfId="1" applyBorder="1" applyAlignment="1">
      <alignment vertical="center"/>
    </xf>
    <xf numFmtId="0" fontId="89" fillId="0" borderId="22" xfId="1" applyFont="1" applyFill="1" applyBorder="1" applyAlignment="1">
      <alignment horizontal="center" vertical="center"/>
    </xf>
    <xf numFmtId="0" fontId="85" fillId="0" borderId="57" xfId="1" applyFont="1" applyFill="1" applyBorder="1" applyAlignment="1">
      <alignment horizontal="center" vertical="center"/>
    </xf>
    <xf numFmtId="0" fontId="62" fillId="0" borderId="2" xfId="1" applyFont="1" applyFill="1" applyBorder="1" applyAlignment="1">
      <alignment horizontal="center" vertical="center"/>
    </xf>
    <xf numFmtId="0" fontId="62" fillId="0" borderId="34" xfId="1" applyFont="1" applyFill="1" applyBorder="1" applyAlignment="1">
      <alignment horizontal="center" vertical="center"/>
    </xf>
    <xf numFmtId="0" fontId="89" fillId="0" borderId="15" xfId="1" applyFont="1" applyFill="1" applyBorder="1" applyAlignment="1">
      <alignment horizontal="center" vertical="center" wrapText="1"/>
    </xf>
    <xf numFmtId="0" fontId="85" fillId="0" borderId="77" xfId="1" applyFont="1" applyFill="1" applyBorder="1" applyAlignment="1">
      <alignment horizontal="center" vertical="center" wrapText="1"/>
    </xf>
    <xf numFmtId="0" fontId="62" fillId="0" borderId="51" xfId="1" applyFont="1" applyFill="1" applyBorder="1" applyAlignment="1">
      <alignment horizontal="center" vertical="center" wrapText="1"/>
    </xf>
    <xf numFmtId="0" fontId="62" fillId="0" borderId="74" xfId="1" applyFont="1" applyFill="1" applyBorder="1" applyAlignment="1">
      <alignment horizontal="center" vertical="center" wrapText="1"/>
    </xf>
    <xf numFmtId="0" fontId="62" fillId="0" borderId="60" xfId="1" applyFont="1" applyFill="1" applyBorder="1" applyAlignment="1">
      <alignment horizontal="center" vertical="center" wrapText="1"/>
    </xf>
    <xf numFmtId="0" fontId="62" fillId="0" borderId="1" xfId="1" applyFont="1" applyFill="1" applyBorder="1" applyAlignment="1">
      <alignment horizontal="center" vertical="center"/>
    </xf>
    <xf numFmtId="0" fontId="62" fillId="0" borderId="67" xfId="1" applyFont="1" applyFill="1" applyBorder="1" applyAlignment="1">
      <alignment horizontal="center" vertical="center"/>
    </xf>
    <xf numFmtId="0" fontId="89" fillId="0" borderId="75" xfId="1" applyFont="1" applyFill="1" applyBorder="1" applyAlignment="1">
      <alignment horizontal="center" vertical="center" textRotation="255"/>
    </xf>
    <xf numFmtId="0" fontId="89" fillId="0" borderId="52" xfId="1" applyFont="1" applyFill="1" applyBorder="1" applyAlignment="1">
      <alignment horizontal="center" vertical="center" textRotation="255"/>
    </xf>
    <xf numFmtId="0" fontId="89" fillId="0" borderId="22" xfId="1" applyFont="1" applyFill="1" applyBorder="1" applyAlignment="1">
      <alignment horizontal="center" vertical="center" textRotation="255"/>
    </xf>
    <xf numFmtId="0" fontId="89" fillId="0" borderId="57" xfId="1" applyFont="1" applyFill="1" applyBorder="1" applyAlignment="1">
      <alignment horizontal="center" vertical="center" textRotation="255"/>
    </xf>
    <xf numFmtId="0" fontId="89" fillId="0" borderId="24" xfId="1" applyFont="1" applyFill="1" applyBorder="1" applyAlignment="1">
      <alignment horizontal="center" vertical="center" textRotation="255"/>
    </xf>
    <xf numFmtId="0" fontId="89" fillId="0" borderId="66" xfId="1" applyFont="1" applyFill="1" applyBorder="1" applyAlignment="1">
      <alignment horizontal="center" vertical="center" textRotation="255"/>
    </xf>
    <xf numFmtId="0" fontId="89" fillId="0" borderId="63" xfId="1" applyFont="1" applyFill="1" applyBorder="1" applyAlignment="1">
      <alignment horizontal="center" vertical="center" textRotation="255"/>
    </xf>
    <xf numFmtId="0" fontId="89" fillId="0" borderId="73" xfId="1" applyFont="1" applyFill="1" applyBorder="1" applyAlignment="1">
      <alignment vertical="center" textRotation="255"/>
    </xf>
    <xf numFmtId="0" fontId="89" fillId="0" borderId="22" xfId="1" applyFont="1" applyFill="1" applyBorder="1" applyAlignment="1">
      <alignment vertical="center" textRotation="255"/>
    </xf>
    <xf numFmtId="0" fontId="89" fillId="0" borderId="57" xfId="1" applyFont="1" applyFill="1" applyBorder="1" applyAlignment="1">
      <alignment vertical="center" textRotation="255"/>
    </xf>
    <xf numFmtId="0" fontId="89" fillId="0" borderId="74" xfId="1" applyFont="1" applyFill="1" applyBorder="1" applyAlignment="1">
      <alignment vertical="center" textRotation="255"/>
    </xf>
    <xf numFmtId="0" fontId="89" fillId="0" borderId="61" xfId="1" applyFont="1" applyFill="1" applyBorder="1" applyAlignment="1">
      <alignment vertical="center" textRotation="255"/>
    </xf>
    <xf numFmtId="0" fontId="87" fillId="0" borderId="45" xfId="1" applyFont="1" applyFill="1" applyBorder="1" applyAlignment="1">
      <alignment horizontal="center" vertical="center" textRotation="255" wrapText="1"/>
    </xf>
    <xf numFmtId="0" fontId="92" fillId="0" borderId="74" xfId="1" applyFont="1" applyFill="1" applyBorder="1" applyAlignment="1">
      <alignment horizontal="left" vertical="top" wrapText="1"/>
    </xf>
    <xf numFmtId="0" fontId="92" fillId="0" borderId="60" xfId="1" applyFont="1" applyFill="1" applyBorder="1" applyAlignment="1">
      <alignment horizontal="left" vertical="top" wrapText="1"/>
    </xf>
    <xf numFmtId="0" fontId="92" fillId="0" borderId="61" xfId="1" applyFont="1" applyFill="1" applyBorder="1" applyAlignment="1">
      <alignment horizontal="left" vertical="top" wrapText="1"/>
    </xf>
    <xf numFmtId="0" fontId="87" fillId="0" borderId="59" xfId="1" applyFont="1" applyFill="1" applyBorder="1" applyAlignment="1">
      <alignment horizontal="center" vertical="center"/>
    </xf>
    <xf numFmtId="0" fontId="87" fillId="0" borderId="60" xfId="1" applyFont="1" applyFill="1" applyBorder="1" applyAlignment="1">
      <alignment horizontal="center" vertical="center"/>
    </xf>
    <xf numFmtId="0" fontId="87" fillId="0" borderId="62" xfId="1" applyFont="1" applyFill="1" applyBorder="1" applyAlignment="1">
      <alignment horizontal="center" vertical="center"/>
    </xf>
    <xf numFmtId="0" fontId="62" fillId="0" borderId="4" xfId="1" applyFont="1" applyFill="1" applyBorder="1" applyAlignment="1">
      <alignment horizontal="center" vertical="center"/>
    </xf>
    <xf numFmtId="0" fontId="62" fillId="0" borderId="35" xfId="1" applyFont="1" applyFill="1" applyBorder="1" applyAlignment="1">
      <alignment horizontal="center" vertical="center"/>
    </xf>
    <xf numFmtId="0" fontId="87" fillId="0" borderId="61" xfId="1" applyFont="1" applyFill="1" applyBorder="1" applyAlignment="1">
      <alignment horizontal="center" vertical="center"/>
    </xf>
    <xf numFmtId="0" fontId="47" fillId="0" borderId="50" xfId="1" applyFont="1" applyBorder="1" applyAlignment="1">
      <alignment vertical="top" wrapText="1"/>
    </xf>
    <xf numFmtId="0" fontId="45" fillId="0" borderId="51" xfId="1" applyFont="1" applyBorder="1">
      <alignment vertical="center"/>
    </xf>
    <xf numFmtId="0" fontId="45" fillId="0" borderId="52" xfId="1" applyFont="1" applyBorder="1">
      <alignment vertical="center"/>
    </xf>
    <xf numFmtId="0" fontId="45" fillId="0" borderId="56" xfId="1" applyFont="1" applyBorder="1">
      <alignment vertical="center"/>
    </xf>
    <xf numFmtId="0" fontId="45" fillId="0" borderId="0" xfId="1" applyFont="1" applyBorder="1">
      <alignment vertical="center"/>
    </xf>
    <xf numFmtId="0" fontId="45" fillId="0" borderId="57" xfId="1" applyFont="1" applyBorder="1">
      <alignment vertical="center"/>
    </xf>
    <xf numFmtId="0" fontId="45" fillId="0" borderId="59" xfId="1" applyFont="1" applyBorder="1">
      <alignment vertical="center"/>
    </xf>
    <xf numFmtId="0" fontId="45" fillId="0" borderId="60" xfId="1" applyFont="1" applyBorder="1">
      <alignment vertical="center"/>
    </xf>
    <xf numFmtId="0" fontId="45" fillId="0" borderId="61" xfId="1" applyFont="1" applyBorder="1">
      <alignment vertical="center"/>
    </xf>
    <xf numFmtId="0" fontId="1" fillId="0" borderId="25" xfId="1" applyBorder="1" applyAlignment="1">
      <alignment vertical="center"/>
    </xf>
  </cellXfs>
  <cellStyles count="60"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1"/>
    <cellStyle name="一般 3" xfId="21"/>
    <cellStyle name="一般 4" xfId="22"/>
    <cellStyle name="中等 2" xfId="23"/>
    <cellStyle name="合計 2" xfId="24"/>
    <cellStyle name="好 2" xfId="25"/>
    <cellStyle name="好_○○部" xfId="26"/>
    <cellStyle name="好_99課程科目表修訂-竹日(管院休管系)990621" xfId="27"/>
    <cellStyle name="好_new105學年度課程科目表_test" xfId="58"/>
    <cellStyle name="好_企管系102課程科目表1020530" xfId="28"/>
    <cellStyle name="好_企管系103課程科目表1030321" xfId="29"/>
    <cellStyle name="計算方式 2" xfId="30"/>
    <cellStyle name="連結的儲存格 2" xfId="31"/>
    <cellStyle name="備註 2" xfId="32"/>
    <cellStyle name="備註 3" xfId="33"/>
    <cellStyle name="超連結 2" xfId="34"/>
    <cellStyle name="說明文字 2" xfId="35"/>
    <cellStyle name="輔色1 2" xfId="36"/>
    <cellStyle name="輔色2 2" xfId="37"/>
    <cellStyle name="輔色3 2" xfId="38"/>
    <cellStyle name="輔色4 2" xfId="39"/>
    <cellStyle name="輔色5 2" xfId="40"/>
    <cellStyle name="輔色6 2" xfId="41"/>
    <cellStyle name="標題 1 2" xfId="42"/>
    <cellStyle name="標題 2 2" xfId="43"/>
    <cellStyle name="標題 3 2" xfId="44"/>
    <cellStyle name="標題 4 2" xfId="45"/>
    <cellStyle name="標題 5" xfId="46"/>
    <cellStyle name="課程資訊明細_d" xfId="47"/>
    <cellStyle name="課程資訊明細_xl26" xfId="2"/>
    <cellStyle name="課程資訊明細_xl29" xfId="57"/>
    <cellStyle name="輸入 2" xfId="48"/>
    <cellStyle name="輸出 2" xfId="49"/>
    <cellStyle name="檢查儲存格 2" xfId="50"/>
    <cellStyle name="壞 2" xfId="51"/>
    <cellStyle name="壞_○○部" xfId="52"/>
    <cellStyle name="壞_99課程科目表修訂-竹日(管院休管系)990621" xfId="53"/>
    <cellStyle name="壞_new105學年度課程科目表_test" xfId="59"/>
    <cellStyle name="壞_企管系102課程科目表1020530" xfId="54"/>
    <cellStyle name="壞_企管系103課程科目表1030321" xfId="55"/>
    <cellStyle name="警告文字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ff\AppData\Local\Microsoft\Windows\Temporary%20Internet%20Files\Content.Outlook\DMIM9EGE\&#25913;&#26684;&#24335;_-104&#35506;&#31243;&#31185;&#30446;&#34920;(&#20225;&#31649;)051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企管_北日"/>
      <sheetName val="企管_竹日"/>
      <sheetName val="企管_竹日(MSU專班)"/>
      <sheetName val="企管_竹碩士班"/>
      <sheetName val="企管_竹進"/>
      <sheetName val="企管_竹進院二技"/>
      <sheetName val="企管_竹進專二專"/>
      <sheetName val="企管_竹日二技(陸生)"/>
    </sheetNames>
    <sheetDataSet>
      <sheetData sheetId="0">
        <row r="7">
          <cell r="R7">
            <v>2</v>
          </cell>
        </row>
        <row r="9">
          <cell r="R9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V56"/>
  <sheetViews>
    <sheetView view="pageBreakPreview" zoomScale="60" zoomScaleNormal="90" workbookViewId="0">
      <pane xSplit="2" ySplit="5" topLeftCell="C6" activePane="bottomRight" state="frozen"/>
      <selection activeCell="C40" sqref="C40:R40"/>
      <selection pane="topRight" activeCell="C40" sqref="C40:R40"/>
      <selection pane="bottomLeft" activeCell="C40" sqref="C40:R40"/>
      <selection pane="bottomRight" sqref="A1:AH1"/>
    </sheetView>
  </sheetViews>
  <sheetFormatPr defaultColWidth="9" defaultRowHeight="17"/>
  <cols>
    <col min="1" max="1" width="5" style="104" customWidth="1"/>
    <col min="2" max="2" width="5.6328125" style="104" customWidth="1"/>
    <col min="3" max="3" width="10.6328125" style="92" customWidth="1"/>
    <col min="4" max="4" width="15.6328125" style="91" customWidth="1"/>
    <col min="5" max="6" width="2.90625" style="92" customWidth="1"/>
    <col min="7" max="7" width="10.6328125" style="92" customWidth="1"/>
    <col min="8" max="8" width="15.6328125" style="84" customWidth="1"/>
    <col min="9" max="10" width="2.90625" style="92" customWidth="1"/>
    <col min="11" max="11" width="10.6328125" style="91" customWidth="1"/>
    <col min="12" max="12" width="15.6328125" style="91" customWidth="1"/>
    <col min="13" max="14" width="2.90625" style="91" customWidth="1"/>
    <col min="15" max="15" width="10.6328125" style="91" customWidth="1"/>
    <col min="16" max="16" width="15.6328125" style="91" customWidth="1"/>
    <col min="17" max="18" width="2.90625" style="91" customWidth="1"/>
    <col min="19" max="19" width="10.6328125" style="91" customWidth="1"/>
    <col min="20" max="20" width="15.6328125" style="91" customWidth="1"/>
    <col min="21" max="22" width="2.90625" style="91" customWidth="1"/>
    <col min="23" max="23" width="10.6328125" style="91" customWidth="1"/>
    <col min="24" max="24" width="15.6328125" style="91" customWidth="1"/>
    <col min="25" max="26" width="2.90625" style="91" customWidth="1"/>
    <col min="27" max="27" width="10.6328125" style="91" customWidth="1"/>
    <col min="28" max="28" width="15.6328125" style="91" customWidth="1"/>
    <col min="29" max="30" width="2.90625" style="91" customWidth="1"/>
    <col min="31" max="31" width="10.6328125" style="91" customWidth="1"/>
    <col min="32" max="32" width="15.6328125" style="91" customWidth="1"/>
    <col min="33" max="34" width="2.90625" style="91" customWidth="1"/>
    <col min="35" max="16384" width="9" style="91"/>
  </cols>
  <sheetData>
    <row r="1" spans="1:256" s="321" customFormat="1" ht="18" customHeight="1">
      <c r="A1" s="1613"/>
      <c r="B1" s="1613"/>
      <c r="C1" s="1613"/>
      <c r="D1" s="1613"/>
      <c r="E1" s="1613"/>
      <c r="F1" s="1613"/>
      <c r="G1" s="1613"/>
      <c r="H1" s="1613"/>
      <c r="I1" s="1613"/>
      <c r="J1" s="1613"/>
      <c r="K1" s="1613"/>
      <c r="L1" s="1613"/>
      <c r="M1" s="1613"/>
      <c r="N1" s="1613"/>
      <c r="O1" s="1613"/>
      <c r="P1" s="1613"/>
      <c r="Q1" s="1613"/>
      <c r="R1" s="1613"/>
      <c r="S1" s="1613"/>
      <c r="T1" s="1613"/>
      <c r="U1" s="1613"/>
      <c r="V1" s="1613"/>
      <c r="W1" s="1613"/>
      <c r="X1" s="1613"/>
      <c r="Y1" s="1613"/>
      <c r="Z1" s="1613"/>
      <c r="AA1" s="1613"/>
      <c r="AB1" s="1613"/>
      <c r="AC1" s="1613"/>
      <c r="AD1" s="1613"/>
      <c r="AE1" s="1613"/>
      <c r="AF1" s="1613"/>
      <c r="AG1" s="1613"/>
      <c r="AH1" s="1613"/>
    </row>
    <row r="2" spans="1:256" s="207" customFormat="1" ht="27.5">
      <c r="A2" s="1615" t="s">
        <v>544</v>
      </c>
      <c r="B2" s="1615"/>
      <c r="C2" s="1615"/>
      <c r="D2" s="1615"/>
      <c r="E2" s="1615"/>
      <c r="F2" s="1615"/>
      <c r="G2" s="1615"/>
      <c r="H2" s="1615"/>
      <c r="I2" s="1615"/>
      <c r="J2" s="1615"/>
      <c r="K2" s="1615"/>
      <c r="L2" s="1615"/>
      <c r="M2" s="1615"/>
      <c r="N2" s="1615"/>
      <c r="O2" s="1615"/>
      <c r="P2" s="1615"/>
      <c r="Q2" s="1615"/>
      <c r="R2" s="1615"/>
      <c r="S2" s="1615"/>
      <c r="T2" s="1615"/>
      <c r="U2" s="1615"/>
      <c r="V2" s="1615"/>
      <c r="W2" s="1615"/>
      <c r="X2" s="1615"/>
      <c r="Y2" s="1615"/>
      <c r="Z2" s="1615"/>
      <c r="AA2" s="1615"/>
      <c r="AB2" s="1615"/>
      <c r="AC2" s="1615"/>
      <c r="AD2" s="1615"/>
      <c r="AE2" s="1615"/>
      <c r="AF2" s="1615"/>
      <c r="AG2" s="1615"/>
      <c r="AH2" s="1615"/>
    </row>
    <row r="3" spans="1:256" s="320" customFormat="1" ht="18" customHeight="1">
      <c r="A3" s="1613" t="s">
        <v>543</v>
      </c>
      <c r="B3" s="1613"/>
      <c r="C3" s="1613"/>
      <c r="D3" s="1613"/>
      <c r="E3" s="1613"/>
      <c r="F3" s="1613"/>
      <c r="G3" s="1613"/>
      <c r="H3" s="1613"/>
      <c r="I3" s="1613"/>
      <c r="J3" s="1613"/>
      <c r="K3" s="1613"/>
      <c r="L3" s="1613"/>
      <c r="M3" s="1613"/>
      <c r="N3" s="1613"/>
      <c r="O3" s="1613"/>
      <c r="P3" s="1613"/>
      <c r="Q3" s="1613"/>
      <c r="R3" s="1613"/>
      <c r="S3" s="1613"/>
      <c r="T3" s="1613"/>
      <c r="U3" s="1613"/>
      <c r="V3" s="1613"/>
      <c r="W3" s="1613"/>
      <c r="X3" s="1613"/>
      <c r="Y3" s="1613"/>
      <c r="Z3" s="1613"/>
      <c r="AA3" s="1613"/>
      <c r="AB3" s="1613"/>
      <c r="AC3" s="1613"/>
      <c r="AD3" s="1613"/>
      <c r="AE3" s="1613"/>
      <c r="AF3" s="1613"/>
      <c r="AG3" s="1613"/>
      <c r="AH3" s="1613"/>
    </row>
    <row r="4" spans="1:256" ht="18" customHeight="1">
      <c r="A4" s="1616" t="s">
        <v>0</v>
      </c>
      <c r="B4" s="1620"/>
      <c r="C4" s="1617" t="s">
        <v>542</v>
      </c>
      <c r="D4" s="1618"/>
      <c r="E4" s="1618"/>
      <c r="F4" s="1618"/>
      <c r="G4" s="1618"/>
      <c r="H4" s="1618"/>
      <c r="I4" s="1618"/>
      <c r="J4" s="1619"/>
      <c r="K4" s="1617" t="s">
        <v>541</v>
      </c>
      <c r="L4" s="1618"/>
      <c r="M4" s="1618"/>
      <c r="N4" s="1618"/>
      <c r="O4" s="1618"/>
      <c r="P4" s="1618"/>
      <c r="Q4" s="1618"/>
      <c r="R4" s="1619"/>
      <c r="S4" s="1617" t="s">
        <v>540</v>
      </c>
      <c r="T4" s="1618"/>
      <c r="U4" s="1618"/>
      <c r="V4" s="1618"/>
      <c r="W4" s="1618"/>
      <c r="X4" s="1618"/>
      <c r="Y4" s="1618"/>
      <c r="Z4" s="1619"/>
      <c r="AA4" s="1614" t="s">
        <v>539</v>
      </c>
      <c r="AB4" s="1614"/>
      <c r="AC4" s="1614"/>
      <c r="AD4" s="1614"/>
      <c r="AE4" s="1614"/>
      <c r="AF4" s="1614"/>
      <c r="AG4" s="1614"/>
      <c r="AH4" s="1614"/>
    </row>
    <row r="5" spans="1:256" s="92" customFormat="1" ht="18" customHeight="1">
      <c r="A5" s="1616" t="s">
        <v>538</v>
      </c>
      <c r="B5" s="1616"/>
      <c r="C5" s="1614" t="s">
        <v>6</v>
      </c>
      <c r="D5" s="1614"/>
      <c r="E5" s="1614"/>
      <c r="F5" s="1614"/>
      <c r="G5" s="1614" t="s">
        <v>7</v>
      </c>
      <c r="H5" s="1614"/>
      <c r="I5" s="1614"/>
      <c r="J5" s="1614"/>
      <c r="K5" s="1614" t="s">
        <v>6</v>
      </c>
      <c r="L5" s="1614"/>
      <c r="M5" s="1614"/>
      <c r="N5" s="1614"/>
      <c r="O5" s="1614" t="s">
        <v>7</v>
      </c>
      <c r="P5" s="1614"/>
      <c r="Q5" s="1614"/>
      <c r="R5" s="1614"/>
      <c r="S5" s="1614" t="s">
        <v>6</v>
      </c>
      <c r="T5" s="1614"/>
      <c r="U5" s="1614"/>
      <c r="V5" s="1614"/>
      <c r="W5" s="1614" t="s">
        <v>7</v>
      </c>
      <c r="X5" s="1614"/>
      <c r="Y5" s="1614"/>
      <c r="Z5" s="1614"/>
      <c r="AA5" s="1614" t="s">
        <v>6</v>
      </c>
      <c r="AB5" s="1614"/>
      <c r="AC5" s="1614"/>
      <c r="AD5" s="1614"/>
      <c r="AE5" s="1614" t="s">
        <v>7</v>
      </c>
      <c r="AF5" s="1614"/>
      <c r="AG5" s="1614"/>
      <c r="AH5" s="1614"/>
    </row>
    <row r="6" spans="1:256" ht="31.5" customHeight="1">
      <c r="A6" s="1623" t="s">
        <v>400</v>
      </c>
      <c r="B6" s="1624"/>
      <c r="C6" s="27" t="s">
        <v>8</v>
      </c>
      <c r="D6" s="8" t="s">
        <v>9</v>
      </c>
      <c r="E6" s="205" t="s">
        <v>10</v>
      </c>
      <c r="F6" s="205" t="s">
        <v>11</v>
      </c>
      <c r="G6" s="208" t="s">
        <v>8</v>
      </c>
      <c r="H6" s="208" t="s">
        <v>9</v>
      </c>
      <c r="I6" s="205" t="s">
        <v>10</v>
      </c>
      <c r="J6" s="205" t="s">
        <v>11</v>
      </c>
      <c r="K6" s="208" t="s">
        <v>8</v>
      </c>
      <c r="L6" s="208" t="s">
        <v>9</v>
      </c>
      <c r="M6" s="205" t="s">
        <v>10</v>
      </c>
      <c r="N6" s="205" t="s">
        <v>11</v>
      </c>
      <c r="O6" s="208">
        <v>130</v>
      </c>
      <c r="P6" s="208" t="s">
        <v>9</v>
      </c>
      <c r="Q6" s="205" t="s">
        <v>10</v>
      </c>
      <c r="R6" s="205" t="s">
        <v>11</v>
      </c>
      <c r="S6" s="208" t="s">
        <v>8</v>
      </c>
      <c r="T6" s="208" t="s">
        <v>9</v>
      </c>
      <c r="U6" s="205" t="s">
        <v>10</v>
      </c>
      <c r="V6" s="205" t="s">
        <v>11</v>
      </c>
      <c r="W6" s="208" t="s">
        <v>8</v>
      </c>
      <c r="X6" s="208" t="s">
        <v>9</v>
      </c>
      <c r="Y6" s="205" t="s">
        <v>10</v>
      </c>
      <c r="Z6" s="205" t="s">
        <v>11</v>
      </c>
      <c r="AA6" s="8" t="s">
        <v>8</v>
      </c>
      <c r="AB6" s="8" t="s">
        <v>9</v>
      </c>
      <c r="AC6" s="205" t="s">
        <v>10</v>
      </c>
      <c r="AD6" s="205" t="s">
        <v>11</v>
      </c>
      <c r="AE6" s="8" t="s">
        <v>8</v>
      </c>
      <c r="AF6" s="8" t="s">
        <v>9</v>
      </c>
      <c r="AG6" s="205" t="s">
        <v>10</v>
      </c>
      <c r="AH6" s="206" t="s">
        <v>11</v>
      </c>
      <c r="AI6" s="309"/>
      <c r="AJ6" s="309"/>
      <c r="AK6" s="309"/>
      <c r="AL6" s="309"/>
      <c r="AM6" s="309"/>
      <c r="AN6" s="309"/>
      <c r="AO6" s="309"/>
      <c r="AP6" s="309"/>
      <c r="AQ6" s="309"/>
      <c r="AR6" s="309"/>
      <c r="AS6" s="309"/>
      <c r="AT6" s="309"/>
      <c r="AU6" s="309"/>
      <c r="AV6" s="309"/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309"/>
      <c r="BP6" s="309"/>
      <c r="BQ6" s="309"/>
      <c r="BR6" s="309"/>
      <c r="BS6" s="309"/>
      <c r="BT6" s="309"/>
      <c r="BU6" s="309"/>
      <c r="BV6" s="309"/>
      <c r="BW6" s="309"/>
      <c r="BX6" s="309"/>
      <c r="BY6" s="309"/>
      <c r="BZ6" s="309"/>
      <c r="CA6" s="309"/>
      <c r="CB6" s="309"/>
      <c r="CC6" s="309"/>
      <c r="CD6" s="309"/>
      <c r="CE6" s="309"/>
      <c r="CF6" s="309"/>
      <c r="CG6" s="309"/>
      <c r="CH6" s="309"/>
      <c r="CI6" s="309"/>
      <c r="CJ6" s="309"/>
      <c r="CK6" s="309"/>
      <c r="CL6" s="309"/>
      <c r="CM6" s="309"/>
      <c r="CN6" s="309"/>
      <c r="CO6" s="309"/>
      <c r="CP6" s="309"/>
      <c r="CQ6" s="309"/>
      <c r="CR6" s="309"/>
      <c r="CS6" s="309"/>
      <c r="CT6" s="309"/>
      <c r="CU6" s="309"/>
      <c r="CV6" s="309"/>
      <c r="CW6" s="309"/>
      <c r="CX6" s="309"/>
      <c r="CY6" s="309"/>
      <c r="CZ6" s="309"/>
      <c r="DA6" s="309"/>
      <c r="DB6" s="309"/>
      <c r="DC6" s="309"/>
      <c r="DD6" s="309"/>
      <c r="DE6" s="309"/>
      <c r="DF6" s="309"/>
      <c r="DG6" s="309"/>
      <c r="DH6" s="309"/>
      <c r="DI6" s="309"/>
      <c r="DJ6" s="309"/>
      <c r="DK6" s="309"/>
      <c r="DL6" s="309"/>
      <c r="DM6" s="309"/>
      <c r="DN6" s="309"/>
      <c r="DO6" s="309"/>
      <c r="DP6" s="309"/>
      <c r="DQ6" s="309"/>
      <c r="DR6" s="309"/>
      <c r="DS6" s="309"/>
      <c r="DT6" s="309"/>
      <c r="DU6" s="309"/>
      <c r="DV6" s="309"/>
      <c r="DW6" s="309"/>
      <c r="DX6" s="309"/>
      <c r="DY6" s="309"/>
      <c r="DZ6" s="309"/>
      <c r="EA6" s="309"/>
      <c r="EB6" s="309"/>
      <c r="EC6" s="309"/>
      <c r="ED6" s="309"/>
      <c r="EE6" s="309"/>
      <c r="EF6" s="309"/>
      <c r="EG6" s="309"/>
      <c r="EH6" s="309"/>
      <c r="EI6" s="309"/>
      <c r="EJ6" s="309"/>
      <c r="EK6" s="309"/>
      <c r="EL6" s="309"/>
      <c r="EM6" s="309"/>
      <c r="EN6" s="309"/>
      <c r="EO6" s="309"/>
      <c r="EP6" s="309"/>
      <c r="EQ6" s="309"/>
      <c r="ER6" s="309"/>
      <c r="ES6" s="309"/>
      <c r="ET6" s="309"/>
      <c r="EU6" s="309"/>
      <c r="EV6" s="309"/>
      <c r="EW6" s="309"/>
      <c r="EX6" s="309"/>
      <c r="EY6" s="309"/>
      <c r="EZ6" s="309"/>
      <c r="FA6" s="309"/>
      <c r="FB6" s="309"/>
      <c r="FC6" s="309"/>
      <c r="FD6" s="309"/>
      <c r="FE6" s="309"/>
      <c r="FF6" s="309"/>
      <c r="FG6" s="309"/>
      <c r="FH6" s="309"/>
      <c r="FI6" s="309"/>
      <c r="FJ6" s="309"/>
      <c r="FK6" s="309"/>
      <c r="FL6" s="309"/>
      <c r="FM6" s="309"/>
      <c r="FN6" s="309"/>
      <c r="FO6" s="309"/>
      <c r="FP6" s="309"/>
      <c r="FQ6" s="309"/>
      <c r="FR6" s="309"/>
      <c r="FS6" s="309"/>
      <c r="FT6" s="309"/>
      <c r="FU6" s="309"/>
      <c r="FV6" s="309"/>
      <c r="FW6" s="309"/>
      <c r="FX6" s="309"/>
      <c r="FY6" s="309"/>
      <c r="FZ6" s="309"/>
      <c r="GA6" s="309"/>
      <c r="GB6" s="309"/>
      <c r="GC6" s="309"/>
      <c r="GD6" s="309"/>
      <c r="GE6" s="309"/>
      <c r="GF6" s="309"/>
      <c r="GG6" s="309"/>
      <c r="GH6" s="309"/>
      <c r="GI6" s="309"/>
      <c r="GJ6" s="309"/>
      <c r="GK6" s="309"/>
      <c r="GL6" s="309"/>
      <c r="GM6" s="309"/>
      <c r="GN6" s="309"/>
      <c r="GO6" s="309"/>
      <c r="GP6" s="309"/>
      <c r="GQ6" s="309"/>
      <c r="GR6" s="309"/>
      <c r="GS6" s="309"/>
      <c r="GT6" s="309"/>
      <c r="GU6" s="309"/>
      <c r="GV6" s="309"/>
      <c r="GW6" s="309"/>
      <c r="GX6" s="309"/>
      <c r="GY6" s="309"/>
      <c r="GZ6" s="309"/>
      <c r="HA6" s="309"/>
      <c r="HB6" s="309"/>
      <c r="HC6" s="309"/>
      <c r="HD6" s="309"/>
      <c r="HE6" s="309"/>
      <c r="HF6" s="309"/>
      <c r="HG6" s="309"/>
      <c r="HH6" s="309"/>
      <c r="HI6" s="309"/>
      <c r="HJ6" s="309"/>
      <c r="HK6" s="309"/>
      <c r="HL6" s="309"/>
      <c r="HM6" s="309"/>
      <c r="HN6" s="309"/>
      <c r="HO6" s="309"/>
      <c r="HP6" s="309"/>
      <c r="HQ6" s="309"/>
      <c r="HR6" s="309"/>
      <c r="HS6" s="309"/>
      <c r="HT6" s="309"/>
      <c r="HU6" s="309"/>
      <c r="HV6" s="309"/>
      <c r="HW6" s="309"/>
      <c r="HX6" s="309"/>
      <c r="HY6" s="309"/>
      <c r="HZ6" s="309"/>
      <c r="IA6" s="309"/>
      <c r="IB6" s="309"/>
      <c r="IC6" s="309"/>
      <c r="ID6" s="309"/>
      <c r="IE6" s="309"/>
      <c r="IF6" s="309"/>
      <c r="IG6" s="309"/>
      <c r="IH6" s="309"/>
      <c r="II6" s="309"/>
      <c r="IJ6" s="309"/>
      <c r="IK6" s="309"/>
      <c r="IL6" s="309"/>
      <c r="IM6" s="309"/>
      <c r="IN6" s="309"/>
      <c r="IO6" s="309"/>
      <c r="IP6" s="309"/>
      <c r="IQ6" s="309"/>
      <c r="IR6" s="309"/>
      <c r="IS6" s="309"/>
      <c r="IT6" s="309"/>
      <c r="IU6" s="309"/>
      <c r="IV6" s="309"/>
    </row>
    <row r="7" spans="1:256" ht="17.25" customHeight="1">
      <c r="A7" s="1625"/>
      <c r="B7" s="1626"/>
      <c r="C7" s="319" t="s">
        <v>59</v>
      </c>
      <c r="D7" s="63" t="s">
        <v>199</v>
      </c>
      <c r="E7" s="83">
        <v>2</v>
      </c>
      <c r="F7" s="83">
        <v>2</v>
      </c>
      <c r="G7" s="8" t="s">
        <v>537</v>
      </c>
      <c r="H7" s="74" t="s">
        <v>536</v>
      </c>
      <c r="I7" s="83">
        <v>2</v>
      </c>
      <c r="J7" s="83">
        <v>2</v>
      </c>
      <c r="K7" s="8" t="s">
        <v>535</v>
      </c>
      <c r="L7" s="114" t="s">
        <v>534</v>
      </c>
      <c r="M7" s="8">
        <v>2</v>
      </c>
      <c r="N7" s="8">
        <v>2</v>
      </c>
      <c r="O7" s="8" t="s">
        <v>533</v>
      </c>
      <c r="P7" s="114" t="s">
        <v>60</v>
      </c>
      <c r="Q7" s="8">
        <v>2</v>
      </c>
      <c r="R7" s="8">
        <v>2</v>
      </c>
      <c r="S7" s="83"/>
      <c r="T7" s="79"/>
      <c r="U7" s="83"/>
      <c r="V7" s="83"/>
      <c r="W7" s="83"/>
      <c r="X7" s="79"/>
      <c r="Y7" s="83"/>
      <c r="Z7" s="83"/>
      <c r="AA7" s="317"/>
      <c r="AB7" s="318"/>
      <c r="AC7" s="317"/>
      <c r="AD7" s="317"/>
      <c r="AE7" s="83"/>
      <c r="AF7" s="79"/>
      <c r="AG7" s="83"/>
      <c r="AH7" s="316"/>
      <c r="AI7" s="313"/>
      <c r="AJ7" s="309"/>
      <c r="AK7" s="309"/>
      <c r="AL7" s="309"/>
      <c r="AM7" s="309"/>
      <c r="AN7" s="309"/>
      <c r="AO7" s="309"/>
      <c r="AP7" s="309"/>
      <c r="AQ7" s="309"/>
      <c r="AR7" s="309"/>
      <c r="AS7" s="309"/>
      <c r="AT7" s="309"/>
      <c r="AU7" s="309"/>
      <c r="AV7" s="309"/>
      <c r="AW7" s="309"/>
      <c r="AX7" s="309"/>
      <c r="AY7" s="309"/>
      <c r="AZ7" s="309"/>
      <c r="BA7" s="309"/>
      <c r="BB7" s="309"/>
      <c r="BC7" s="309"/>
      <c r="BD7" s="309"/>
      <c r="BE7" s="309"/>
      <c r="BF7" s="309"/>
      <c r="BG7" s="309"/>
      <c r="BH7" s="309"/>
      <c r="BI7" s="309"/>
      <c r="BJ7" s="309"/>
      <c r="BK7" s="309"/>
      <c r="BL7" s="309"/>
      <c r="BM7" s="309"/>
      <c r="BN7" s="309"/>
      <c r="BO7" s="309"/>
      <c r="BP7" s="309"/>
      <c r="BQ7" s="309"/>
      <c r="BR7" s="309"/>
      <c r="BS7" s="309"/>
      <c r="BT7" s="309"/>
      <c r="BU7" s="309"/>
      <c r="BV7" s="309"/>
      <c r="BW7" s="309"/>
      <c r="BX7" s="309"/>
      <c r="BY7" s="309"/>
      <c r="BZ7" s="309"/>
      <c r="CA7" s="309"/>
      <c r="CB7" s="309"/>
      <c r="CC7" s="309"/>
      <c r="CD7" s="309"/>
      <c r="CE7" s="309"/>
      <c r="CF7" s="309"/>
      <c r="CG7" s="309"/>
      <c r="CH7" s="309"/>
      <c r="CI7" s="309"/>
      <c r="CJ7" s="309"/>
      <c r="CK7" s="309"/>
      <c r="CL7" s="309"/>
      <c r="CM7" s="309"/>
      <c r="CN7" s="309"/>
      <c r="CO7" s="309"/>
      <c r="CP7" s="309"/>
      <c r="CQ7" s="309"/>
      <c r="CR7" s="309"/>
      <c r="CS7" s="309"/>
      <c r="CT7" s="309"/>
      <c r="CU7" s="309"/>
      <c r="CV7" s="309"/>
      <c r="CW7" s="309"/>
      <c r="CX7" s="309"/>
      <c r="CY7" s="309"/>
      <c r="CZ7" s="309"/>
      <c r="DA7" s="309"/>
      <c r="DB7" s="309"/>
      <c r="DC7" s="309"/>
      <c r="DD7" s="309"/>
      <c r="DE7" s="309"/>
      <c r="DF7" s="309"/>
      <c r="DG7" s="309"/>
      <c r="DH7" s="309"/>
      <c r="DI7" s="309"/>
      <c r="DJ7" s="309"/>
      <c r="DK7" s="309"/>
      <c r="DL7" s="309"/>
      <c r="DM7" s="309"/>
      <c r="DN7" s="309"/>
      <c r="DO7" s="309"/>
      <c r="DP7" s="309"/>
      <c r="DQ7" s="309"/>
      <c r="DR7" s="309"/>
      <c r="DS7" s="309"/>
      <c r="DT7" s="309"/>
      <c r="DU7" s="309"/>
      <c r="DV7" s="309"/>
      <c r="DW7" s="309"/>
      <c r="DX7" s="309"/>
      <c r="DY7" s="309"/>
      <c r="DZ7" s="309"/>
      <c r="EA7" s="309"/>
      <c r="EB7" s="309"/>
      <c r="EC7" s="309"/>
      <c r="ED7" s="309"/>
      <c r="EE7" s="309"/>
      <c r="EF7" s="309"/>
      <c r="EG7" s="309"/>
      <c r="EH7" s="309"/>
      <c r="EI7" s="309"/>
      <c r="EJ7" s="309"/>
      <c r="EK7" s="309"/>
      <c r="EL7" s="309"/>
      <c r="EM7" s="309"/>
      <c r="EN7" s="309"/>
      <c r="EO7" s="309"/>
      <c r="EP7" s="309"/>
      <c r="EQ7" s="309"/>
      <c r="ER7" s="309"/>
      <c r="ES7" s="309"/>
      <c r="ET7" s="309"/>
      <c r="EU7" s="309"/>
      <c r="EV7" s="309"/>
      <c r="EW7" s="309"/>
      <c r="EX7" s="309"/>
      <c r="EY7" s="309"/>
      <c r="EZ7" s="309"/>
      <c r="FA7" s="309"/>
      <c r="FB7" s="309"/>
      <c r="FC7" s="309"/>
      <c r="FD7" s="309"/>
      <c r="FE7" s="309"/>
      <c r="FF7" s="309"/>
      <c r="FG7" s="309"/>
      <c r="FH7" s="309"/>
      <c r="FI7" s="309"/>
      <c r="FJ7" s="309"/>
      <c r="FK7" s="309"/>
      <c r="FL7" s="309"/>
      <c r="FM7" s="309"/>
      <c r="FN7" s="309"/>
      <c r="FO7" s="309"/>
      <c r="FP7" s="309"/>
      <c r="FQ7" s="309"/>
      <c r="FR7" s="309"/>
      <c r="FS7" s="309"/>
      <c r="FT7" s="309"/>
      <c r="FU7" s="309"/>
      <c r="FV7" s="309"/>
      <c r="FW7" s="309"/>
      <c r="FX7" s="309"/>
      <c r="FY7" s="309"/>
      <c r="FZ7" s="309"/>
      <c r="GA7" s="309"/>
      <c r="GB7" s="309"/>
      <c r="GC7" s="309"/>
      <c r="GD7" s="309"/>
      <c r="GE7" s="309"/>
      <c r="GF7" s="309"/>
      <c r="GG7" s="309"/>
      <c r="GH7" s="309"/>
      <c r="GI7" s="309"/>
      <c r="GJ7" s="309"/>
      <c r="GK7" s="309"/>
      <c r="GL7" s="309"/>
      <c r="GM7" s="309"/>
      <c r="GN7" s="309"/>
      <c r="GO7" s="309"/>
      <c r="GP7" s="309"/>
      <c r="GQ7" s="309"/>
      <c r="GR7" s="309"/>
      <c r="GS7" s="309"/>
      <c r="GT7" s="309"/>
      <c r="GU7" s="309"/>
      <c r="GV7" s="309"/>
      <c r="GW7" s="309"/>
      <c r="GX7" s="309"/>
      <c r="GY7" s="309"/>
      <c r="GZ7" s="309"/>
      <c r="HA7" s="309"/>
      <c r="HB7" s="309"/>
      <c r="HC7" s="309"/>
      <c r="HD7" s="309"/>
      <c r="HE7" s="309"/>
      <c r="HF7" s="309"/>
      <c r="HG7" s="309"/>
      <c r="HH7" s="309"/>
      <c r="HI7" s="309"/>
      <c r="HJ7" s="309"/>
      <c r="HK7" s="309"/>
      <c r="HL7" s="309"/>
      <c r="HM7" s="309"/>
      <c r="HN7" s="309"/>
      <c r="HO7" s="309"/>
      <c r="HP7" s="309"/>
      <c r="HQ7" s="309"/>
      <c r="HR7" s="309"/>
      <c r="HS7" s="309"/>
      <c r="HT7" s="309"/>
      <c r="HU7" s="309"/>
      <c r="HV7" s="309"/>
      <c r="HW7" s="309"/>
      <c r="HX7" s="309"/>
      <c r="HY7" s="309"/>
      <c r="HZ7" s="309"/>
      <c r="IA7" s="309"/>
      <c r="IB7" s="309"/>
      <c r="IC7" s="309"/>
      <c r="ID7" s="309"/>
      <c r="IE7" s="309"/>
      <c r="IF7" s="309"/>
      <c r="IG7" s="309"/>
      <c r="IH7" s="309"/>
      <c r="II7" s="309"/>
      <c r="IJ7" s="309"/>
      <c r="IK7" s="309"/>
      <c r="IL7" s="309"/>
      <c r="IM7" s="309"/>
      <c r="IN7" s="309"/>
      <c r="IO7" s="309"/>
      <c r="IP7" s="309"/>
      <c r="IQ7" s="309"/>
      <c r="IR7" s="309"/>
      <c r="IS7" s="309"/>
      <c r="IT7" s="309"/>
      <c r="IU7" s="309"/>
      <c r="IV7" s="309"/>
    </row>
    <row r="8" spans="1:256" ht="17.25" customHeight="1">
      <c r="A8" s="1625"/>
      <c r="B8" s="1626"/>
      <c r="C8" s="153" t="s">
        <v>532</v>
      </c>
      <c r="D8" s="110" t="s">
        <v>184</v>
      </c>
      <c r="E8" s="8">
        <v>2</v>
      </c>
      <c r="F8" s="8">
        <v>2</v>
      </c>
      <c r="G8" s="8" t="s">
        <v>185</v>
      </c>
      <c r="H8" s="111" t="s">
        <v>531</v>
      </c>
      <c r="I8" s="8">
        <v>2</v>
      </c>
      <c r="J8" s="8">
        <v>2</v>
      </c>
      <c r="K8" s="8" t="s">
        <v>61</v>
      </c>
      <c r="L8" s="110" t="s">
        <v>187</v>
      </c>
      <c r="M8" s="8">
        <v>2</v>
      </c>
      <c r="N8" s="8">
        <v>2</v>
      </c>
      <c r="O8" s="208" t="s">
        <v>188</v>
      </c>
      <c r="P8" s="114" t="s">
        <v>530</v>
      </c>
      <c r="Q8" s="208">
        <v>2</v>
      </c>
      <c r="R8" s="208">
        <v>2</v>
      </c>
      <c r="S8" s="8"/>
      <c r="T8" s="114"/>
      <c r="U8" s="8"/>
      <c r="V8" s="8"/>
      <c r="W8" s="8"/>
      <c r="X8" s="114"/>
      <c r="Y8" s="8"/>
      <c r="Z8" s="8"/>
      <c r="AA8" s="8"/>
      <c r="AB8" s="8"/>
      <c r="AC8" s="8"/>
      <c r="AD8" s="8"/>
      <c r="AE8" s="8"/>
      <c r="AF8" s="8"/>
      <c r="AG8" s="8"/>
      <c r="AH8" s="315"/>
      <c r="AI8" s="313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09"/>
      <c r="AW8" s="309"/>
      <c r="AX8" s="309"/>
      <c r="AY8" s="309"/>
      <c r="AZ8" s="309"/>
      <c r="BA8" s="309"/>
      <c r="BB8" s="309"/>
      <c r="BC8" s="309"/>
      <c r="BD8" s="309"/>
      <c r="BE8" s="309"/>
      <c r="BF8" s="309"/>
      <c r="BG8" s="309"/>
      <c r="BH8" s="309"/>
      <c r="BI8" s="309"/>
      <c r="BJ8" s="309"/>
      <c r="BK8" s="309"/>
      <c r="BL8" s="309"/>
      <c r="BM8" s="309"/>
      <c r="BN8" s="309"/>
      <c r="BO8" s="309"/>
      <c r="BP8" s="309"/>
      <c r="BQ8" s="309"/>
      <c r="BR8" s="309"/>
      <c r="BS8" s="309"/>
      <c r="BT8" s="309"/>
      <c r="BU8" s="309"/>
      <c r="BV8" s="309"/>
      <c r="BW8" s="309"/>
      <c r="BX8" s="309"/>
      <c r="BY8" s="309"/>
      <c r="BZ8" s="309"/>
      <c r="CA8" s="309"/>
      <c r="CB8" s="309"/>
      <c r="CC8" s="309"/>
      <c r="CD8" s="309"/>
      <c r="CE8" s="309"/>
      <c r="CF8" s="309"/>
      <c r="CG8" s="309"/>
      <c r="CH8" s="309"/>
      <c r="CI8" s="309"/>
      <c r="CJ8" s="309"/>
      <c r="CK8" s="309"/>
      <c r="CL8" s="309"/>
      <c r="CM8" s="309"/>
      <c r="CN8" s="309"/>
      <c r="CO8" s="309"/>
      <c r="CP8" s="309"/>
      <c r="CQ8" s="309"/>
      <c r="CR8" s="309"/>
      <c r="CS8" s="309"/>
      <c r="CT8" s="309"/>
      <c r="CU8" s="309"/>
      <c r="CV8" s="309"/>
      <c r="CW8" s="309"/>
      <c r="CX8" s="309"/>
      <c r="CY8" s="309"/>
      <c r="CZ8" s="309"/>
      <c r="DA8" s="309"/>
      <c r="DB8" s="309"/>
      <c r="DC8" s="309"/>
      <c r="DD8" s="309"/>
      <c r="DE8" s="309"/>
      <c r="DF8" s="309"/>
      <c r="DG8" s="309"/>
      <c r="DH8" s="309"/>
      <c r="DI8" s="309"/>
      <c r="DJ8" s="309"/>
      <c r="DK8" s="309"/>
      <c r="DL8" s="309"/>
      <c r="DM8" s="309"/>
      <c r="DN8" s="309"/>
      <c r="DO8" s="309"/>
      <c r="DP8" s="309"/>
      <c r="DQ8" s="309"/>
      <c r="DR8" s="309"/>
      <c r="DS8" s="309"/>
      <c r="DT8" s="309"/>
      <c r="DU8" s="309"/>
      <c r="DV8" s="309"/>
      <c r="DW8" s="309"/>
      <c r="DX8" s="309"/>
      <c r="DY8" s="309"/>
      <c r="DZ8" s="309"/>
      <c r="EA8" s="309"/>
      <c r="EB8" s="309"/>
      <c r="EC8" s="309"/>
      <c r="ED8" s="309"/>
      <c r="EE8" s="309"/>
      <c r="EF8" s="309"/>
      <c r="EG8" s="309"/>
      <c r="EH8" s="309"/>
      <c r="EI8" s="309"/>
      <c r="EJ8" s="309"/>
      <c r="EK8" s="309"/>
      <c r="EL8" s="309"/>
      <c r="EM8" s="309"/>
      <c r="EN8" s="309"/>
      <c r="EO8" s="309"/>
      <c r="EP8" s="309"/>
      <c r="EQ8" s="309"/>
      <c r="ER8" s="309"/>
      <c r="ES8" s="309"/>
      <c r="ET8" s="309"/>
      <c r="EU8" s="309"/>
      <c r="EV8" s="309"/>
      <c r="EW8" s="309"/>
      <c r="EX8" s="309"/>
      <c r="EY8" s="309"/>
      <c r="EZ8" s="309"/>
      <c r="FA8" s="309"/>
      <c r="FB8" s="309"/>
      <c r="FC8" s="309"/>
      <c r="FD8" s="309"/>
      <c r="FE8" s="309"/>
      <c r="FF8" s="309"/>
      <c r="FG8" s="309"/>
      <c r="FH8" s="309"/>
      <c r="FI8" s="309"/>
      <c r="FJ8" s="309"/>
      <c r="FK8" s="309"/>
      <c r="FL8" s="309"/>
      <c r="FM8" s="309"/>
      <c r="FN8" s="309"/>
      <c r="FO8" s="309"/>
      <c r="FP8" s="309"/>
      <c r="FQ8" s="309"/>
      <c r="FR8" s="309"/>
      <c r="FS8" s="309"/>
      <c r="FT8" s="309"/>
      <c r="FU8" s="309"/>
      <c r="FV8" s="309"/>
      <c r="FW8" s="309"/>
      <c r="FX8" s="309"/>
      <c r="FY8" s="309"/>
      <c r="FZ8" s="309"/>
      <c r="GA8" s="309"/>
      <c r="GB8" s="309"/>
      <c r="GC8" s="309"/>
      <c r="GD8" s="309"/>
      <c r="GE8" s="309"/>
      <c r="GF8" s="309"/>
      <c r="GG8" s="309"/>
      <c r="GH8" s="309"/>
      <c r="GI8" s="309"/>
      <c r="GJ8" s="309"/>
      <c r="GK8" s="309"/>
      <c r="GL8" s="309"/>
      <c r="GM8" s="309"/>
      <c r="GN8" s="309"/>
      <c r="GO8" s="309"/>
      <c r="GP8" s="309"/>
      <c r="GQ8" s="309"/>
      <c r="GR8" s="309"/>
      <c r="GS8" s="309"/>
      <c r="GT8" s="309"/>
      <c r="GU8" s="309"/>
      <c r="GV8" s="309"/>
      <c r="GW8" s="309"/>
      <c r="GX8" s="309"/>
      <c r="GY8" s="309"/>
      <c r="GZ8" s="309"/>
      <c r="HA8" s="309"/>
      <c r="HB8" s="309"/>
      <c r="HC8" s="309"/>
      <c r="HD8" s="309"/>
      <c r="HE8" s="309"/>
      <c r="HF8" s="309"/>
      <c r="HG8" s="309"/>
      <c r="HH8" s="309"/>
      <c r="HI8" s="309"/>
      <c r="HJ8" s="309"/>
      <c r="HK8" s="309"/>
      <c r="HL8" s="309"/>
      <c r="HM8" s="309"/>
      <c r="HN8" s="309"/>
      <c r="HO8" s="309"/>
      <c r="HP8" s="309"/>
      <c r="HQ8" s="309"/>
      <c r="HR8" s="309"/>
      <c r="HS8" s="309"/>
      <c r="HT8" s="309"/>
      <c r="HU8" s="309"/>
      <c r="HV8" s="309"/>
      <c r="HW8" s="309"/>
      <c r="HX8" s="309"/>
      <c r="HY8" s="309"/>
      <c r="HZ8" s="309"/>
      <c r="IA8" s="309"/>
      <c r="IB8" s="309"/>
      <c r="IC8" s="309"/>
      <c r="ID8" s="309"/>
      <c r="IE8" s="309"/>
      <c r="IF8" s="309"/>
      <c r="IG8" s="309"/>
      <c r="IH8" s="309"/>
      <c r="II8" s="309"/>
      <c r="IJ8" s="309"/>
      <c r="IK8" s="309"/>
      <c r="IL8" s="309"/>
      <c r="IM8" s="309"/>
      <c r="IN8" s="309"/>
      <c r="IO8" s="309"/>
      <c r="IP8" s="309"/>
      <c r="IQ8" s="309"/>
      <c r="IR8" s="309"/>
      <c r="IS8" s="309"/>
      <c r="IT8" s="309"/>
      <c r="IU8" s="309"/>
      <c r="IV8" s="309"/>
    </row>
    <row r="9" spans="1:256" ht="17.25" customHeight="1">
      <c r="A9" s="1625"/>
      <c r="B9" s="1626"/>
      <c r="C9" s="153" t="s">
        <v>189</v>
      </c>
      <c r="D9" s="110" t="s">
        <v>529</v>
      </c>
      <c r="E9" s="8">
        <v>2</v>
      </c>
      <c r="F9" s="292">
        <v>2</v>
      </c>
      <c r="G9" s="8" t="s">
        <v>190</v>
      </c>
      <c r="H9" s="110" t="s">
        <v>528</v>
      </c>
      <c r="I9" s="8">
        <v>2</v>
      </c>
      <c r="J9" s="8">
        <v>2</v>
      </c>
      <c r="K9" s="47"/>
      <c r="L9" s="41"/>
      <c r="M9" s="47"/>
      <c r="N9" s="47"/>
      <c r="O9" s="8" t="s">
        <v>527</v>
      </c>
      <c r="P9" s="110" t="s">
        <v>526</v>
      </c>
      <c r="Q9" s="8">
        <v>2</v>
      </c>
      <c r="R9" s="8">
        <v>2</v>
      </c>
      <c r="S9" s="47"/>
      <c r="T9" s="45"/>
      <c r="U9" s="47"/>
      <c r="V9" s="47"/>
      <c r="W9" s="47"/>
      <c r="X9" s="45"/>
      <c r="Y9" s="47"/>
      <c r="Z9" s="47"/>
      <c r="AA9" s="47"/>
      <c r="AB9" s="47"/>
      <c r="AC9" s="47"/>
      <c r="AD9" s="47"/>
      <c r="AE9" s="47"/>
      <c r="AF9" s="47"/>
      <c r="AG9" s="47"/>
      <c r="AH9" s="314"/>
      <c r="AI9" s="313"/>
      <c r="AJ9" s="309"/>
      <c r="AK9" s="309"/>
      <c r="AL9" s="309"/>
      <c r="AM9" s="309"/>
      <c r="AN9" s="309"/>
      <c r="AO9" s="309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09"/>
      <c r="BG9" s="309"/>
      <c r="BH9" s="309"/>
      <c r="BI9" s="309"/>
      <c r="BJ9" s="309"/>
      <c r="BK9" s="309"/>
      <c r="BL9" s="309"/>
      <c r="BM9" s="309"/>
      <c r="BN9" s="309"/>
      <c r="BO9" s="309"/>
      <c r="BP9" s="309"/>
      <c r="BQ9" s="309"/>
      <c r="BR9" s="309"/>
      <c r="BS9" s="309"/>
      <c r="BT9" s="309"/>
      <c r="BU9" s="309"/>
      <c r="BV9" s="309"/>
      <c r="BW9" s="309"/>
      <c r="BX9" s="309"/>
      <c r="BY9" s="309"/>
      <c r="BZ9" s="309"/>
      <c r="CA9" s="309"/>
      <c r="CB9" s="309"/>
      <c r="CC9" s="309"/>
      <c r="CD9" s="309"/>
      <c r="CE9" s="309"/>
      <c r="CF9" s="309"/>
      <c r="CG9" s="309"/>
      <c r="CH9" s="309"/>
      <c r="CI9" s="309"/>
      <c r="CJ9" s="309"/>
      <c r="CK9" s="309"/>
      <c r="CL9" s="309"/>
      <c r="CM9" s="309"/>
      <c r="CN9" s="309"/>
      <c r="CO9" s="309"/>
      <c r="CP9" s="309"/>
      <c r="CQ9" s="309"/>
      <c r="CR9" s="309"/>
      <c r="CS9" s="309"/>
      <c r="CT9" s="309"/>
      <c r="CU9" s="309"/>
      <c r="CV9" s="309"/>
      <c r="CW9" s="309"/>
      <c r="CX9" s="309"/>
      <c r="CY9" s="309"/>
      <c r="CZ9" s="309"/>
      <c r="DA9" s="309"/>
      <c r="DB9" s="309"/>
      <c r="DC9" s="309"/>
      <c r="DD9" s="309"/>
      <c r="DE9" s="309"/>
      <c r="DF9" s="309"/>
      <c r="DG9" s="309"/>
      <c r="DH9" s="309"/>
      <c r="DI9" s="309"/>
      <c r="DJ9" s="309"/>
      <c r="DK9" s="309"/>
      <c r="DL9" s="309"/>
      <c r="DM9" s="309"/>
      <c r="DN9" s="309"/>
      <c r="DO9" s="309"/>
      <c r="DP9" s="309"/>
      <c r="DQ9" s="309"/>
      <c r="DR9" s="309"/>
      <c r="DS9" s="309"/>
      <c r="DT9" s="309"/>
      <c r="DU9" s="309"/>
      <c r="DV9" s="309"/>
      <c r="DW9" s="309"/>
      <c r="DX9" s="309"/>
      <c r="DY9" s="309"/>
      <c r="DZ9" s="309"/>
      <c r="EA9" s="309"/>
      <c r="EB9" s="309"/>
      <c r="EC9" s="309"/>
      <c r="ED9" s="309"/>
      <c r="EE9" s="309"/>
      <c r="EF9" s="309"/>
      <c r="EG9" s="309"/>
      <c r="EH9" s="309"/>
      <c r="EI9" s="309"/>
      <c r="EJ9" s="309"/>
      <c r="EK9" s="309"/>
      <c r="EL9" s="309"/>
      <c r="EM9" s="309"/>
      <c r="EN9" s="309"/>
      <c r="EO9" s="309"/>
      <c r="EP9" s="309"/>
      <c r="EQ9" s="309"/>
      <c r="ER9" s="309"/>
      <c r="ES9" s="309"/>
      <c r="ET9" s="309"/>
      <c r="EU9" s="309"/>
      <c r="EV9" s="309"/>
      <c r="EW9" s="309"/>
      <c r="EX9" s="309"/>
      <c r="EY9" s="309"/>
      <c r="EZ9" s="309"/>
      <c r="FA9" s="309"/>
      <c r="FB9" s="309"/>
      <c r="FC9" s="309"/>
      <c r="FD9" s="309"/>
      <c r="FE9" s="309"/>
      <c r="FF9" s="309"/>
      <c r="FG9" s="309"/>
      <c r="FH9" s="309"/>
      <c r="FI9" s="309"/>
      <c r="FJ9" s="309"/>
      <c r="FK9" s="309"/>
      <c r="FL9" s="309"/>
      <c r="FM9" s="309"/>
      <c r="FN9" s="309"/>
      <c r="FO9" s="309"/>
      <c r="FP9" s="309"/>
      <c r="FQ9" s="309"/>
      <c r="FR9" s="309"/>
      <c r="FS9" s="309"/>
      <c r="FT9" s="309"/>
      <c r="FU9" s="309"/>
      <c r="FV9" s="309"/>
      <c r="FW9" s="309"/>
      <c r="FX9" s="309"/>
      <c r="FY9" s="309"/>
      <c r="FZ9" s="309"/>
      <c r="GA9" s="309"/>
      <c r="GB9" s="309"/>
      <c r="GC9" s="309"/>
      <c r="GD9" s="309"/>
      <c r="GE9" s="309"/>
      <c r="GF9" s="309"/>
      <c r="GG9" s="309"/>
      <c r="GH9" s="309"/>
      <c r="GI9" s="309"/>
      <c r="GJ9" s="309"/>
      <c r="GK9" s="309"/>
      <c r="GL9" s="309"/>
      <c r="GM9" s="309"/>
      <c r="GN9" s="309"/>
      <c r="GO9" s="309"/>
      <c r="GP9" s="309"/>
      <c r="GQ9" s="309"/>
      <c r="GR9" s="309"/>
      <c r="GS9" s="309"/>
      <c r="GT9" s="309"/>
      <c r="GU9" s="309"/>
      <c r="GV9" s="309"/>
      <c r="GW9" s="309"/>
      <c r="GX9" s="309"/>
      <c r="GY9" s="309"/>
      <c r="GZ9" s="309"/>
      <c r="HA9" s="309"/>
      <c r="HB9" s="309"/>
      <c r="HC9" s="309"/>
      <c r="HD9" s="309"/>
      <c r="HE9" s="309"/>
      <c r="HF9" s="309"/>
      <c r="HG9" s="309"/>
      <c r="HH9" s="309"/>
      <c r="HI9" s="309"/>
      <c r="HJ9" s="309"/>
      <c r="HK9" s="309"/>
      <c r="HL9" s="309"/>
      <c r="HM9" s="309"/>
      <c r="HN9" s="309"/>
      <c r="HO9" s="309"/>
      <c r="HP9" s="309"/>
      <c r="HQ9" s="309"/>
      <c r="HR9" s="309"/>
      <c r="HS9" s="309"/>
      <c r="HT9" s="309"/>
      <c r="HU9" s="309"/>
      <c r="HV9" s="309"/>
      <c r="HW9" s="309"/>
      <c r="HX9" s="309"/>
      <c r="HY9" s="309"/>
      <c r="HZ9" s="309"/>
      <c r="IA9" s="309"/>
      <c r="IB9" s="309"/>
      <c r="IC9" s="309"/>
      <c r="ID9" s="309"/>
      <c r="IE9" s="309"/>
      <c r="IF9" s="309"/>
      <c r="IG9" s="309"/>
      <c r="IH9" s="309"/>
      <c r="II9" s="309"/>
      <c r="IJ9" s="309"/>
      <c r="IK9" s="309"/>
      <c r="IL9" s="309"/>
      <c r="IM9" s="309"/>
      <c r="IN9" s="309"/>
      <c r="IO9" s="309"/>
      <c r="IP9" s="309"/>
      <c r="IQ9" s="309"/>
      <c r="IR9" s="309"/>
      <c r="IS9" s="309"/>
      <c r="IT9" s="309"/>
      <c r="IU9" s="309"/>
      <c r="IV9" s="309"/>
    </row>
    <row r="10" spans="1:256" ht="17.25" customHeight="1">
      <c r="A10" s="1625"/>
      <c r="B10" s="1626"/>
      <c r="C10" s="153" t="s">
        <v>525</v>
      </c>
      <c r="D10" s="110" t="s">
        <v>524</v>
      </c>
      <c r="E10" s="8">
        <v>2</v>
      </c>
      <c r="F10" s="8">
        <v>2</v>
      </c>
      <c r="G10" s="8" t="s">
        <v>523</v>
      </c>
      <c r="H10" s="111" t="s">
        <v>522</v>
      </c>
      <c r="I10" s="8">
        <v>2</v>
      </c>
      <c r="J10" s="8">
        <v>2</v>
      </c>
      <c r="K10" s="47" t="s">
        <v>521</v>
      </c>
      <c r="L10" s="41"/>
      <c r="M10" s="47"/>
      <c r="N10" s="47"/>
      <c r="O10" s="47"/>
      <c r="P10" s="114"/>
      <c r="Q10" s="8"/>
      <c r="R10" s="8"/>
      <c r="S10" s="47"/>
      <c r="T10" s="45"/>
      <c r="U10" s="47"/>
      <c r="V10" s="47"/>
      <c r="W10" s="47"/>
      <c r="X10" s="45"/>
      <c r="Y10" s="47"/>
      <c r="Z10" s="47"/>
      <c r="AA10" s="47"/>
      <c r="AB10" s="47"/>
      <c r="AC10" s="47"/>
      <c r="AD10" s="47"/>
      <c r="AE10" s="47"/>
      <c r="AF10" s="47"/>
      <c r="AG10" s="47"/>
      <c r="AH10" s="314"/>
      <c r="AI10" s="313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D10" s="309"/>
      <c r="BE10" s="309"/>
      <c r="BF10" s="309"/>
      <c r="BG10" s="309"/>
      <c r="BH10" s="309"/>
      <c r="BI10" s="309"/>
      <c r="BJ10" s="309"/>
      <c r="BK10" s="309"/>
      <c r="BL10" s="309"/>
      <c r="BM10" s="309"/>
      <c r="BN10" s="309"/>
      <c r="BO10" s="309"/>
      <c r="BP10" s="309"/>
      <c r="BQ10" s="309"/>
      <c r="BR10" s="309"/>
      <c r="BS10" s="309"/>
      <c r="BT10" s="309"/>
      <c r="BU10" s="309"/>
      <c r="BV10" s="309"/>
      <c r="BW10" s="309"/>
      <c r="BX10" s="309"/>
      <c r="BY10" s="309"/>
      <c r="BZ10" s="309"/>
      <c r="CA10" s="309"/>
      <c r="CB10" s="309"/>
      <c r="CC10" s="309"/>
      <c r="CD10" s="309"/>
      <c r="CE10" s="309"/>
      <c r="CF10" s="309"/>
      <c r="CG10" s="309"/>
      <c r="CH10" s="309"/>
      <c r="CI10" s="309"/>
      <c r="CJ10" s="309"/>
      <c r="CK10" s="309"/>
      <c r="CL10" s="309"/>
      <c r="CM10" s="309"/>
      <c r="CN10" s="309"/>
      <c r="CO10" s="309"/>
      <c r="CP10" s="309"/>
      <c r="CQ10" s="309"/>
      <c r="CR10" s="309"/>
      <c r="CS10" s="309"/>
      <c r="CT10" s="309"/>
      <c r="CU10" s="309"/>
      <c r="CV10" s="309"/>
      <c r="CW10" s="309"/>
      <c r="CX10" s="309"/>
      <c r="CY10" s="309"/>
      <c r="CZ10" s="309"/>
      <c r="DA10" s="309"/>
      <c r="DB10" s="309"/>
      <c r="DC10" s="309"/>
      <c r="DD10" s="309"/>
      <c r="DE10" s="309"/>
      <c r="DF10" s="309"/>
      <c r="DG10" s="309"/>
      <c r="DH10" s="309"/>
      <c r="DI10" s="309"/>
      <c r="DJ10" s="309"/>
      <c r="DK10" s="309"/>
      <c r="DL10" s="309"/>
      <c r="DM10" s="309"/>
      <c r="DN10" s="309"/>
      <c r="DO10" s="309"/>
      <c r="DP10" s="309"/>
      <c r="DQ10" s="309"/>
      <c r="DR10" s="309"/>
      <c r="DS10" s="309"/>
      <c r="DT10" s="309"/>
      <c r="DU10" s="309"/>
      <c r="DV10" s="309"/>
      <c r="DW10" s="309"/>
      <c r="DX10" s="309"/>
      <c r="DY10" s="309"/>
      <c r="DZ10" s="309"/>
      <c r="EA10" s="309"/>
      <c r="EB10" s="309"/>
      <c r="EC10" s="309"/>
      <c r="ED10" s="309"/>
      <c r="EE10" s="309"/>
      <c r="EF10" s="309"/>
      <c r="EG10" s="309"/>
      <c r="EH10" s="309"/>
      <c r="EI10" s="309"/>
      <c r="EJ10" s="309"/>
      <c r="EK10" s="309"/>
      <c r="EL10" s="309"/>
      <c r="EM10" s="309"/>
      <c r="EN10" s="309"/>
      <c r="EO10" s="309"/>
      <c r="EP10" s="309"/>
      <c r="EQ10" s="309"/>
      <c r="ER10" s="309"/>
      <c r="ES10" s="309"/>
      <c r="ET10" s="309"/>
      <c r="EU10" s="309"/>
      <c r="EV10" s="309"/>
      <c r="EW10" s="309"/>
      <c r="EX10" s="309"/>
      <c r="EY10" s="309"/>
      <c r="EZ10" s="309"/>
      <c r="FA10" s="309"/>
      <c r="FB10" s="309"/>
      <c r="FC10" s="309"/>
      <c r="FD10" s="309"/>
      <c r="FE10" s="309"/>
      <c r="FF10" s="309"/>
      <c r="FG10" s="309"/>
      <c r="FH10" s="309"/>
      <c r="FI10" s="309"/>
      <c r="FJ10" s="309"/>
      <c r="FK10" s="309"/>
      <c r="FL10" s="309"/>
      <c r="FM10" s="309"/>
      <c r="FN10" s="309"/>
      <c r="FO10" s="309"/>
      <c r="FP10" s="309"/>
      <c r="FQ10" s="309"/>
      <c r="FR10" s="309"/>
      <c r="FS10" s="309"/>
      <c r="FT10" s="309"/>
      <c r="FU10" s="309"/>
      <c r="FV10" s="309"/>
      <c r="FW10" s="309"/>
      <c r="FX10" s="309"/>
      <c r="FY10" s="309"/>
      <c r="FZ10" s="309"/>
      <c r="GA10" s="309"/>
      <c r="GB10" s="309"/>
      <c r="GC10" s="309"/>
      <c r="GD10" s="309"/>
      <c r="GE10" s="309"/>
      <c r="GF10" s="309"/>
      <c r="GG10" s="309"/>
      <c r="GH10" s="309"/>
      <c r="GI10" s="309"/>
      <c r="GJ10" s="309"/>
      <c r="GK10" s="309"/>
      <c r="GL10" s="309"/>
      <c r="GM10" s="309"/>
      <c r="GN10" s="309"/>
      <c r="GO10" s="309"/>
      <c r="GP10" s="309"/>
      <c r="GQ10" s="309"/>
      <c r="GR10" s="309"/>
      <c r="GS10" s="309"/>
      <c r="GT10" s="309"/>
      <c r="GU10" s="309"/>
      <c r="GV10" s="309"/>
      <c r="GW10" s="309"/>
      <c r="GX10" s="309"/>
      <c r="GY10" s="309"/>
      <c r="GZ10" s="309"/>
      <c r="HA10" s="309"/>
      <c r="HB10" s="309"/>
      <c r="HC10" s="309"/>
      <c r="HD10" s="309"/>
      <c r="HE10" s="309"/>
      <c r="HF10" s="309"/>
      <c r="HG10" s="309"/>
      <c r="HH10" s="309"/>
      <c r="HI10" s="309"/>
      <c r="HJ10" s="309"/>
      <c r="HK10" s="309"/>
      <c r="HL10" s="309"/>
      <c r="HM10" s="309"/>
      <c r="HN10" s="309"/>
      <c r="HO10" s="309"/>
      <c r="HP10" s="309"/>
      <c r="HQ10" s="309"/>
      <c r="HR10" s="309"/>
      <c r="HS10" s="309"/>
      <c r="HT10" s="309"/>
      <c r="HU10" s="309"/>
      <c r="HV10" s="309"/>
      <c r="HW10" s="309"/>
      <c r="HX10" s="309"/>
      <c r="HY10" s="309"/>
      <c r="HZ10" s="309"/>
      <c r="IA10" s="309"/>
      <c r="IB10" s="309"/>
      <c r="IC10" s="309"/>
      <c r="ID10" s="309"/>
      <c r="IE10" s="309"/>
      <c r="IF10" s="309"/>
      <c r="IG10" s="309"/>
      <c r="IH10" s="309"/>
      <c r="II10" s="309"/>
      <c r="IJ10" s="309"/>
      <c r="IK10" s="309"/>
      <c r="IL10" s="309"/>
      <c r="IM10" s="309"/>
      <c r="IN10" s="309"/>
      <c r="IO10" s="309"/>
      <c r="IP10" s="309"/>
      <c r="IQ10" s="309"/>
      <c r="IR10" s="309"/>
      <c r="IS10" s="309"/>
      <c r="IT10" s="309"/>
      <c r="IU10" s="309"/>
      <c r="IV10" s="309"/>
    </row>
    <row r="11" spans="1:256" ht="17.25" customHeight="1" thickBot="1">
      <c r="A11" s="1627"/>
      <c r="B11" s="1628"/>
      <c r="C11" s="153"/>
      <c r="D11" s="110"/>
      <c r="E11" s="8"/>
      <c r="F11" s="292"/>
      <c r="G11" s="8"/>
      <c r="H11" s="110"/>
      <c r="I11" s="8"/>
      <c r="J11" s="8"/>
      <c r="K11" s="47"/>
      <c r="L11" s="47"/>
      <c r="M11" s="47"/>
      <c r="N11" s="47"/>
      <c r="O11" s="47"/>
      <c r="P11" s="110"/>
      <c r="Q11" s="8"/>
      <c r="R11" s="8"/>
      <c r="S11" s="47"/>
      <c r="T11" s="45"/>
      <c r="U11" s="47"/>
      <c r="V11" s="47"/>
      <c r="W11" s="47"/>
      <c r="X11" s="45"/>
      <c r="Y11" s="47"/>
      <c r="Z11" s="47"/>
      <c r="AA11" s="47"/>
      <c r="AB11" s="47"/>
      <c r="AC11" s="47"/>
      <c r="AD11" s="47"/>
      <c r="AE11" s="47"/>
      <c r="AF11" s="47"/>
      <c r="AG11" s="47"/>
      <c r="AH11" s="314"/>
      <c r="AI11" s="313"/>
      <c r="AJ11" s="309"/>
      <c r="AK11" s="309"/>
      <c r="AL11" s="309"/>
      <c r="AM11" s="309"/>
      <c r="AN11" s="309"/>
      <c r="AO11" s="309"/>
      <c r="AP11" s="309"/>
      <c r="AQ11" s="309"/>
      <c r="AR11" s="309"/>
      <c r="AS11" s="309"/>
      <c r="AT11" s="309"/>
      <c r="AU11" s="309"/>
      <c r="AV11" s="309"/>
      <c r="AW11" s="309"/>
      <c r="AX11" s="309"/>
      <c r="AY11" s="309"/>
      <c r="AZ11" s="309"/>
      <c r="BA11" s="309"/>
      <c r="BB11" s="309"/>
      <c r="BC11" s="309"/>
      <c r="BD11" s="309"/>
      <c r="BE11" s="309"/>
      <c r="BF11" s="309"/>
      <c r="BG11" s="309"/>
      <c r="BH11" s="309"/>
      <c r="BI11" s="309"/>
      <c r="BJ11" s="309"/>
      <c r="BK11" s="309"/>
      <c r="BL11" s="309"/>
      <c r="BM11" s="309"/>
      <c r="BN11" s="309"/>
      <c r="BO11" s="309"/>
      <c r="BP11" s="309"/>
      <c r="BQ11" s="309"/>
      <c r="BR11" s="309"/>
      <c r="BS11" s="309"/>
      <c r="BT11" s="309"/>
      <c r="BU11" s="309"/>
      <c r="BV11" s="309"/>
      <c r="BW11" s="309"/>
      <c r="BX11" s="309"/>
      <c r="BY11" s="309"/>
      <c r="BZ11" s="309"/>
      <c r="CA11" s="309"/>
      <c r="CB11" s="309"/>
      <c r="CC11" s="309"/>
      <c r="CD11" s="309"/>
      <c r="CE11" s="309"/>
      <c r="CF11" s="309"/>
      <c r="CG11" s="309"/>
      <c r="CH11" s="309"/>
      <c r="CI11" s="309"/>
      <c r="CJ11" s="309"/>
      <c r="CK11" s="309"/>
      <c r="CL11" s="309"/>
      <c r="CM11" s="309"/>
      <c r="CN11" s="309"/>
      <c r="CO11" s="309"/>
      <c r="CP11" s="309"/>
      <c r="CQ11" s="309"/>
      <c r="CR11" s="309"/>
      <c r="CS11" s="309"/>
      <c r="CT11" s="309"/>
      <c r="CU11" s="309"/>
      <c r="CV11" s="309"/>
      <c r="CW11" s="309"/>
      <c r="CX11" s="309"/>
      <c r="CY11" s="309"/>
      <c r="CZ11" s="309"/>
      <c r="DA11" s="309"/>
      <c r="DB11" s="309"/>
      <c r="DC11" s="309"/>
      <c r="DD11" s="309"/>
      <c r="DE11" s="309"/>
      <c r="DF11" s="309"/>
      <c r="DG11" s="309"/>
      <c r="DH11" s="309"/>
      <c r="DI11" s="309"/>
      <c r="DJ11" s="309"/>
      <c r="DK11" s="309"/>
      <c r="DL11" s="309"/>
      <c r="DM11" s="309"/>
      <c r="DN11" s="309"/>
      <c r="DO11" s="309"/>
      <c r="DP11" s="309"/>
      <c r="DQ11" s="309"/>
      <c r="DR11" s="309"/>
      <c r="DS11" s="309"/>
      <c r="DT11" s="309"/>
      <c r="DU11" s="309"/>
      <c r="DV11" s="309"/>
      <c r="DW11" s="309"/>
      <c r="DX11" s="309"/>
      <c r="DY11" s="309"/>
      <c r="DZ11" s="309"/>
      <c r="EA11" s="309"/>
      <c r="EB11" s="309"/>
      <c r="EC11" s="309"/>
      <c r="ED11" s="309"/>
      <c r="EE11" s="309"/>
      <c r="EF11" s="309"/>
      <c r="EG11" s="309"/>
      <c r="EH11" s="309"/>
      <c r="EI11" s="309"/>
      <c r="EJ11" s="309"/>
      <c r="EK11" s="309"/>
      <c r="EL11" s="309"/>
      <c r="EM11" s="309"/>
      <c r="EN11" s="309"/>
      <c r="EO11" s="309"/>
      <c r="EP11" s="309"/>
      <c r="EQ11" s="309"/>
      <c r="ER11" s="309"/>
      <c r="ES11" s="309"/>
      <c r="ET11" s="309"/>
      <c r="EU11" s="309"/>
      <c r="EV11" s="309"/>
      <c r="EW11" s="309"/>
      <c r="EX11" s="309"/>
      <c r="EY11" s="309"/>
      <c r="EZ11" s="309"/>
      <c r="FA11" s="309"/>
      <c r="FB11" s="309"/>
      <c r="FC11" s="309"/>
      <c r="FD11" s="309"/>
      <c r="FE11" s="309"/>
      <c r="FF11" s="309"/>
      <c r="FG11" s="309"/>
      <c r="FH11" s="309"/>
      <c r="FI11" s="309"/>
      <c r="FJ11" s="309"/>
      <c r="FK11" s="309"/>
      <c r="FL11" s="309"/>
      <c r="FM11" s="309"/>
      <c r="FN11" s="309"/>
      <c r="FO11" s="309"/>
      <c r="FP11" s="309"/>
      <c r="FQ11" s="309"/>
      <c r="FR11" s="309"/>
      <c r="FS11" s="309"/>
      <c r="FT11" s="309"/>
      <c r="FU11" s="309"/>
      <c r="FV11" s="309"/>
      <c r="FW11" s="309"/>
      <c r="FX11" s="309"/>
      <c r="FY11" s="309"/>
      <c r="FZ11" s="309"/>
      <c r="GA11" s="309"/>
      <c r="GB11" s="309"/>
      <c r="GC11" s="309"/>
      <c r="GD11" s="309"/>
      <c r="GE11" s="309"/>
      <c r="GF11" s="309"/>
      <c r="GG11" s="309"/>
      <c r="GH11" s="309"/>
      <c r="GI11" s="309"/>
      <c r="GJ11" s="309"/>
      <c r="GK11" s="309"/>
      <c r="GL11" s="309"/>
      <c r="GM11" s="309"/>
      <c r="GN11" s="309"/>
      <c r="GO11" s="309"/>
      <c r="GP11" s="309"/>
      <c r="GQ11" s="309"/>
      <c r="GR11" s="309"/>
      <c r="GS11" s="309"/>
      <c r="GT11" s="309"/>
      <c r="GU11" s="309"/>
      <c r="GV11" s="309"/>
      <c r="GW11" s="309"/>
      <c r="GX11" s="309"/>
      <c r="GY11" s="309"/>
      <c r="GZ11" s="309"/>
      <c r="HA11" s="309"/>
      <c r="HB11" s="309"/>
      <c r="HC11" s="309"/>
      <c r="HD11" s="309"/>
      <c r="HE11" s="309"/>
      <c r="HF11" s="309"/>
      <c r="HG11" s="309"/>
      <c r="HH11" s="309"/>
      <c r="HI11" s="309"/>
      <c r="HJ11" s="309"/>
      <c r="HK11" s="309"/>
      <c r="HL11" s="309"/>
      <c r="HM11" s="309"/>
      <c r="HN11" s="309"/>
      <c r="HO11" s="309"/>
      <c r="HP11" s="309"/>
      <c r="HQ11" s="309"/>
      <c r="HR11" s="309"/>
      <c r="HS11" s="309"/>
      <c r="HT11" s="309"/>
      <c r="HU11" s="309"/>
      <c r="HV11" s="309"/>
      <c r="HW11" s="309"/>
      <c r="HX11" s="309"/>
      <c r="HY11" s="309"/>
      <c r="HZ11" s="309"/>
      <c r="IA11" s="309"/>
      <c r="IB11" s="309"/>
      <c r="IC11" s="309"/>
      <c r="ID11" s="309"/>
      <c r="IE11" s="309"/>
      <c r="IF11" s="309"/>
      <c r="IG11" s="309"/>
      <c r="IH11" s="309"/>
      <c r="II11" s="309"/>
      <c r="IJ11" s="309"/>
      <c r="IK11" s="309"/>
      <c r="IL11" s="309"/>
      <c r="IM11" s="309"/>
      <c r="IN11" s="309"/>
      <c r="IO11" s="309"/>
      <c r="IP11" s="309"/>
      <c r="IQ11" s="309"/>
      <c r="IR11" s="309"/>
      <c r="IS11" s="309"/>
      <c r="IT11" s="309"/>
      <c r="IU11" s="309"/>
      <c r="IV11" s="309"/>
    </row>
    <row r="12" spans="1:256" ht="17.25" customHeight="1" thickTop="1" thickBot="1">
      <c r="A12" s="1621" t="s">
        <v>24</v>
      </c>
      <c r="B12" s="1622"/>
      <c r="C12" s="39"/>
      <c r="D12" s="17"/>
      <c r="E12" s="18">
        <f>SUM(E7:E8)</f>
        <v>4</v>
      </c>
      <c r="F12" s="18">
        <f>SUM(F7:F11)</f>
        <v>8</v>
      </c>
      <c r="G12" s="19"/>
      <c r="H12" s="20"/>
      <c r="I12" s="18">
        <f>SUM(I7:I8)</f>
        <v>4</v>
      </c>
      <c r="J12" s="18">
        <f>SUM(J7:J11)</f>
        <v>8</v>
      </c>
      <c r="K12" s="18"/>
      <c r="L12" s="21"/>
      <c r="M12" s="18">
        <f>SUM(M7:M11)</f>
        <v>4</v>
      </c>
      <c r="N12" s="18">
        <f>SUM(N7:N11)</f>
        <v>4</v>
      </c>
      <c r="O12" s="18"/>
      <c r="P12" s="21"/>
      <c r="Q12" s="18">
        <f>SUM(Q7:Q11)</f>
        <v>6</v>
      </c>
      <c r="R12" s="18">
        <f>SUM(R7:R11)</f>
        <v>6</v>
      </c>
      <c r="S12" s="18"/>
      <c r="T12" s="21"/>
      <c r="U12" s="18">
        <f>SUM(U7:U11)</f>
        <v>0</v>
      </c>
      <c r="V12" s="18">
        <f>SUM(V7:V11)</f>
        <v>0</v>
      </c>
      <c r="W12" s="18"/>
      <c r="X12" s="21"/>
      <c r="Y12" s="18">
        <f>SUM(Y7:Y11)</f>
        <v>0</v>
      </c>
      <c r="Z12" s="18">
        <f>SUM(Z7:Z11)</f>
        <v>0</v>
      </c>
      <c r="AA12" s="21"/>
      <c r="AB12" s="21"/>
      <c r="AC12" s="18">
        <f>SUM(AC7:AC11)</f>
        <v>0</v>
      </c>
      <c r="AD12" s="18">
        <f>SUM(AD7:AD11)</f>
        <v>0</v>
      </c>
      <c r="AE12" s="21"/>
      <c r="AF12" s="21"/>
      <c r="AG12" s="18">
        <f>SUM(AG7:AG11)</f>
        <v>0</v>
      </c>
      <c r="AH12" s="25">
        <f>SUM(AH7:AH11)</f>
        <v>0</v>
      </c>
      <c r="AI12" s="309"/>
      <c r="AJ12" s="309"/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09"/>
      <c r="AZ12" s="309"/>
      <c r="BA12" s="309"/>
      <c r="BB12" s="309"/>
      <c r="BC12" s="309"/>
      <c r="BD12" s="309"/>
      <c r="BE12" s="309"/>
      <c r="BF12" s="309"/>
      <c r="BG12" s="309"/>
      <c r="BH12" s="309"/>
      <c r="BI12" s="309"/>
      <c r="BJ12" s="309"/>
      <c r="BK12" s="309"/>
      <c r="BL12" s="309"/>
      <c r="BM12" s="309"/>
      <c r="BN12" s="309"/>
      <c r="BO12" s="309"/>
      <c r="BP12" s="309"/>
      <c r="BQ12" s="309"/>
      <c r="BR12" s="309"/>
      <c r="BS12" s="309"/>
      <c r="BT12" s="309"/>
      <c r="BU12" s="309"/>
      <c r="BV12" s="309"/>
      <c r="BW12" s="309"/>
      <c r="BX12" s="309"/>
      <c r="BY12" s="309"/>
      <c r="BZ12" s="309"/>
      <c r="CA12" s="309"/>
      <c r="CB12" s="309"/>
      <c r="CC12" s="309"/>
      <c r="CD12" s="309"/>
      <c r="CE12" s="309"/>
      <c r="CF12" s="309"/>
      <c r="CG12" s="309"/>
      <c r="CH12" s="309"/>
      <c r="CI12" s="309"/>
      <c r="CJ12" s="309"/>
      <c r="CK12" s="309"/>
      <c r="CL12" s="309"/>
      <c r="CM12" s="309"/>
      <c r="CN12" s="309"/>
      <c r="CO12" s="309"/>
      <c r="CP12" s="309"/>
      <c r="CQ12" s="309"/>
      <c r="CR12" s="309"/>
      <c r="CS12" s="309"/>
      <c r="CT12" s="309"/>
      <c r="CU12" s="309"/>
      <c r="CV12" s="309"/>
      <c r="CW12" s="309"/>
      <c r="CX12" s="309"/>
      <c r="CY12" s="309"/>
      <c r="CZ12" s="309"/>
      <c r="DA12" s="309"/>
      <c r="DB12" s="309"/>
      <c r="DC12" s="309"/>
      <c r="DD12" s="309"/>
      <c r="DE12" s="309"/>
      <c r="DF12" s="309"/>
      <c r="DG12" s="309"/>
      <c r="DH12" s="309"/>
      <c r="DI12" s="309"/>
      <c r="DJ12" s="309"/>
      <c r="DK12" s="309"/>
      <c r="DL12" s="309"/>
      <c r="DM12" s="309"/>
      <c r="DN12" s="309"/>
      <c r="DO12" s="309"/>
      <c r="DP12" s="309"/>
      <c r="DQ12" s="309"/>
      <c r="DR12" s="309"/>
      <c r="DS12" s="309"/>
      <c r="DT12" s="309"/>
      <c r="DU12" s="309"/>
      <c r="DV12" s="309"/>
      <c r="DW12" s="309"/>
      <c r="DX12" s="309"/>
      <c r="DY12" s="309"/>
      <c r="DZ12" s="309"/>
      <c r="EA12" s="309"/>
      <c r="EB12" s="309"/>
      <c r="EC12" s="309"/>
      <c r="ED12" s="309"/>
      <c r="EE12" s="309"/>
      <c r="EF12" s="309"/>
      <c r="EG12" s="309"/>
      <c r="EH12" s="309"/>
      <c r="EI12" s="309"/>
      <c r="EJ12" s="309"/>
      <c r="EK12" s="309"/>
      <c r="EL12" s="309"/>
      <c r="EM12" s="309"/>
      <c r="EN12" s="309"/>
      <c r="EO12" s="309"/>
      <c r="EP12" s="309"/>
      <c r="EQ12" s="309"/>
      <c r="ER12" s="309"/>
      <c r="ES12" s="309"/>
      <c r="ET12" s="309"/>
      <c r="EU12" s="309"/>
      <c r="EV12" s="309"/>
      <c r="EW12" s="309"/>
      <c r="EX12" s="309"/>
      <c r="EY12" s="309"/>
      <c r="EZ12" s="309"/>
      <c r="FA12" s="309"/>
      <c r="FB12" s="309"/>
      <c r="FC12" s="309"/>
      <c r="FD12" s="309"/>
      <c r="FE12" s="309"/>
      <c r="FF12" s="309"/>
      <c r="FG12" s="309"/>
      <c r="FH12" s="309"/>
      <c r="FI12" s="309"/>
      <c r="FJ12" s="309"/>
      <c r="FK12" s="309"/>
      <c r="FL12" s="309"/>
      <c r="FM12" s="309"/>
      <c r="FN12" s="309"/>
      <c r="FO12" s="309"/>
      <c r="FP12" s="309"/>
      <c r="FQ12" s="309"/>
      <c r="FR12" s="309"/>
      <c r="FS12" s="309"/>
      <c r="FT12" s="309"/>
      <c r="FU12" s="309"/>
      <c r="FV12" s="309"/>
      <c r="FW12" s="309"/>
      <c r="FX12" s="309"/>
      <c r="FY12" s="309"/>
      <c r="FZ12" s="309"/>
      <c r="GA12" s="309"/>
      <c r="GB12" s="309"/>
      <c r="GC12" s="309"/>
      <c r="GD12" s="309"/>
      <c r="GE12" s="309"/>
      <c r="GF12" s="309"/>
      <c r="GG12" s="309"/>
      <c r="GH12" s="309"/>
      <c r="GI12" s="309"/>
      <c r="GJ12" s="309"/>
      <c r="GK12" s="309"/>
      <c r="GL12" s="309"/>
      <c r="GM12" s="309"/>
      <c r="GN12" s="309"/>
      <c r="GO12" s="309"/>
      <c r="GP12" s="309"/>
      <c r="GQ12" s="309"/>
      <c r="GR12" s="309"/>
      <c r="GS12" s="309"/>
      <c r="GT12" s="309"/>
      <c r="GU12" s="309"/>
      <c r="GV12" s="309"/>
      <c r="GW12" s="309"/>
      <c r="GX12" s="309"/>
      <c r="GY12" s="309"/>
      <c r="GZ12" s="309"/>
      <c r="HA12" s="309"/>
      <c r="HB12" s="309"/>
      <c r="HC12" s="309"/>
      <c r="HD12" s="309"/>
      <c r="HE12" s="309"/>
      <c r="HF12" s="309"/>
      <c r="HG12" s="309"/>
      <c r="HH12" s="309"/>
      <c r="HI12" s="309"/>
      <c r="HJ12" s="309"/>
      <c r="HK12" s="309"/>
      <c r="HL12" s="309"/>
      <c r="HM12" s="309"/>
      <c r="HN12" s="309"/>
      <c r="HO12" s="309"/>
      <c r="HP12" s="309"/>
      <c r="HQ12" s="309"/>
      <c r="HR12" s="309"/>
      <c r="HS12" s="309"/>
      <c r="HT12" s="309"/>
      <c r="HU12" s="309"/>
      <c r="HV12" s="309"/>
      <c r="HW12" s="309"/>
      <c r="HX12" s="309"/>
      <c r="HY12" s="309"/>
      <c r="HZ12" s="309"/>
      <c r="IA12" s="309"/>
      <c r="IB12" s="309"/>
      <c r="IC12" s="309"/>
      <c r="ID12" s="309"/>
      <c r="IE12" s="309"/>
      <c r="IF12" s="309"/>
      <c r="IG12" s="309"/>
      <c r="IH12" s="309"/>
      <c r="II12" s="309"/>
      <c r="IJ12" s="309"/>
      <c r="IK12" s="309"/>
      <c r="IL12" s="309"/>
      <c r="IM12" s="309"/>
      <c r="IN12" s="309"/>
      <c r="IO12" s="309"/>
      <c r="IP12" s="309"/>
      <c r="IQ12" s="309"/>
      <c r="IR12" s="309"/>
      <c r="IS12" s="309"/>
      <c r="IT12" s="309"/>
      <c r="IU12" s="309"/>
      <c r="IV12" s="309"/>
    </row>
    <row r="13" spans="1:256" ht="17.25" customHeight="1" thickTop="1">
      <c r="A13" s="1645" t="s">
        <v>399</v>
      </c>
      <c r="B13" s="1629" t="s">
        <v>520</v>
      </c>
      <c r="C13" s="312"/>
      <c r="D13" s="63"/>
      <c r="E13" s="61"/>
      <c r="F13" s="61"/>
      <c r="G13" s="98"/>
      <c r="H13" s="74"/>
      <c r="I13" s="61"/>
      <c r="J13" s="61"/>
      <c r="K13" s="61"/>
      <c r="L13" s="110" t="s">
        <v>519</v>
      </c>
      <c r="M13" s="61">
        <v>2</v>
      </c>
      <c r="N13" s="61">
        <v>2</v>
      </c>
      <c r="O13" s="61"/>
      <c r="P13" s="111" t="s">
        <v>178</v>
      </c>
      <c r="Q13" s="61">
        <v>2</v>
      </c>
      <c r="R13" s="61">
        <v>2</v>
      </c>
      <c r="S13" s="61"/>
      <c r="T13" s="111" t="s">
        <v>518</v>
      </c>
      <c r="U13" s="61">
        <v>2</v>
      </c>
      <c r="V13" s="61">
        <v>2</v>
      </c>
      <c r="W13" s="61"/>
      <c r="X13" s="111" t="s">
        <v>517</v>
      </c>
      <c r="Y13" s="208">
        <v>2</v>
      </c>
      <c r="Z13" s="208">
        <v>2</v>
      </c>
      <c r="AA13" s="83"/>
      <c r="AB13" s="79"/>
      <c r="AC13" s="61"/>
      <c r="AD13" s="61"/>
      <c r="AE13" s="83"/>
      <c r="AF13" s="79"/>
      <c r="AG13" s="61"/>
      <c r="AH13" s="72"/>
      <c r="AI13" s="309"/>
      <c r="AJ13" s="309"/>
      <c r="AK13" s="309"/>
      <c r="AL13" s="309"/>
      <c r="AM13" s="309"/>
      <c r="AN13" s="309"/>
      <c r="AO13" s="309"/>
      <c r="AP13" s="309"/>
      <c r="AQ13" s="309"/>
      <c r="AR13" s="309"/>
      <c r="AS13" s="309"/>
      <c r="AT13" s="309"/>
      <c r="AU13" s="309"/>
      <c r="AV13" s="309"/>
      <c r="AW13" s="309"/>
      <c r="AX13" s="309"/>
      <c r="AY13" s="309"/>
      <c r="AZ13" s="309"/>
      <c r="BA13" s="309"/>
      <c r="BB13" s="309"/>
      <c r="BC13" s="309"/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309"/>
      <c r="CC13" s="309"/>
      <c r="CD13" s="309"/>
      <c r="CE13" s="309"/>
      <c r="CF13" s="309"/>
      <c r="CG13" s="309"/>
      <c r="CH13" s="309"/>
      <c r="CI13" s="309"/>
      <c r="CJ13" s="309"/>
      <c r="CK13" s="309"/>
      <c r="CL13" s="309"/>
      <c r="CM13" s="309"/>
      <c r="CN13" s="309"/>
      <c r="CO13" s="309"/>
      <c r="CP13" s="309"/>
      <c r="CQ13" s="309"/>
      <c r="CR13" s="309"/>
      <c r="CS13" s="309"/>
      <c r="CT13" s="309"/>
      <c r="CU13" s="309"/>
      <c r="CV13" s="309"/>
      <c r="CW13" s="309"/>
      <c r="CX13" s="309"/>
      <c r="CY13" s="309"/>
      <c r="CZ13" s="309"/>
      <c r="DA13" s="309"/>
      <c r="DB13" s="309"/>
      <c r="DC13" s="309"/>
      <c r="DD13" s="309"/>
      <c r="DE13" s="309"/>
      <c r="DF13" s="309"/>
      <c r="DG13" s="309"/>
      <c r="DH13" s="309"/>
      <c r="DI13" s="309"/>
      <c r="DJ13" s="309"/>
      <c r="DK13" s="309"/>
      <c r="DL13" s="309"/>
      <c r="DM13" s="309"/>
      <c r="DN13" s="309"/>
      <c r="DO13" s="309"/>
      <c r="DP13" s="309"/>
      <c r="DQ13" s="309"/>
      <c r="DR13" s="309"/>
      <c r="DS13" s="309"/>
      <c r="DT13" s="309"/>
      <c r="DU13" s="309"/>
      <c r="DV13" s="309"/>
      <c r="DW13" s="309"/>
      <c r="DX13" s="309"/>
      <c r="DY13" s="309"/>
      <c r="DZ13" s="309"/>
      <c r="EA13" s="309"/>
      <c r="EB13" s="309"/>
      <c r="EC13" s="309"/>
      <c r="ED13" s="309"/>
      <c r="EE13" s="309"/>
      <c r="EF13" s="309"/>
      <c r="EG13" s="309"/>
      <c r="EH13" s="309"/>
      <c r="EI13" s="309"/>
      <c r="EJ13" s="309"/>
      <c r="EK13" s="309"/>
      <c r="EL13" s="309"/>
      <c r="EM13" s="309"/>
      <c r="EN13" s="309"/>
      <c r="EO13" s="309"/>
      <c r="EP13" s="309"/>
      <c r="EQ13" s="309"/>
      <c r="ER13" s="309"/>
      <c r="ES13" s="309"/>
      <c r="ET13" s="309"/>
      <c r="EU13" s="309"/>
      <c r="EV13" s="309"/>
      <c r="EW13" s="309"/>
      <c r="EX13" s="309"/>
      <c r="EY13" s="309"/>
      <c r="EZ13" s="309"/>
      <c r="FA13" s="309"/>
      <c r="FB13" s="309"/>
      <c r="FC13" s="309"/>
      <c r="FD13" s="309"/>
      <c r="FE13" s="309"/>
      <c r="FF13" s="309"/>
      <c r="FG13" s="309"/>
      <c r="FH13" s="309"/>
      <c r="FI13" s="309"/>
      <c r="FJ13" s="309"/>
      <c r="FK13" s="309"/>
      <c r="FL13" s="309"/>
      <c r="FM13" s="309"/>
      <c r="FN13" s="309"/>
      <c r="FO13" s="309"/>
      <c r="FP13" s="309"/>
      <c r="FQ13" s="309"/>
      <c r="FR13" s="309"/>
      <c r="FS13" s="309"/>
      <c r="FT13" s="309"/>
      <c r="FU13" s="309"/>
      <c r="FV13" s="309"/>
      <c r="FW13" s="309"/>
      <c r="FX13" s="309"/>
      <c r="FY13" s="309"/>
      <c r="FZ13" s="309"/>
      <c r="GA13" s="309"/>
      <c r="GB13" s="309"/>
      <c r="GC13" s="309"/>
      <c r="GD13" s="309"/>
      <c r="GE13" s="309"/>
      <c r="GF13" s="309"/>
      <c r="GG13" s="309"/>
      <c r="GH13" s="309"/>
      <c r="GI13" s="309"/>
      <c r="GJ13" s="309"/>
      <c r="GK13" s="309"/>
      <c r="GL13" s="309"/>
      <c r="GM13" s="309"/>
      <c r="GN13" s="309"/>
      <c r="GO13" s="309"/>
      <c r="GP13" s="309"/>
      <c r="GQ13" s="309"/>
      <c r="GR13" s="309"/>
      <c r="GS13" s="309"/>
      <c r="GT13" s="309"/>
      <c r="GU13" s="309"/>
      <c r="GV13" s="309"/>
      <c r="GW13" s="309"/>
      <c r="GX13" s="309"/>
      <c r="GY13" s="309"/>
      <c r="GZ13" s="309"/>
      <c r="HA13" s="309"/>
      <c r="HB13" s="309"/>
      <c r="HC13" s="309"/>
      <c r="HD13" s="309"/>
      <c r="HE13" s="309"/>
      <c r="HF13" s="309"/>
      <c r="HG13" s="309"/>
      <c r="HH13" s="309"/>
      <c r="HI13" s="309"/>
      <c r="HJ13" s="309"/>
      <c r="HK13" s="309"/>
      <c r="HL13" s="309"/>
      <c r="HM13" s="309"/>
      <c r="HN13" s="309"/>
      <c r="HO13" s="309"/>
      <c r="HP13" s="309"/>
      <c r="HQ13" s="309"/>
      <c r="HR13" s="309"/>
      <c r="HS13" s="309"/>
      <c r="HT13" s="309"/>
      <c r="HU13" s="309"/>
      <c r="HV13" s="309"/>
      <c r="HW13" s="309"/>
      <c r="HX13" s="309"/>
      <c r="HY13" s="309"/>
      <c r="HZ13" s="309"/>
      <c r="IA13" s="309"/>
      <c r="IB13" s="309"/>
      <c r="IC13" s="309"/>
      <c r="ID13" s="309"/>
      <c r="IE13" s="309"/>
      <c r="IF13" s="309"/>
      <c r="IG13" s="309"/>
      <c r="IH13" s="309"/>
      <c r="II13" s="309"/>
      <c r="IJ13" s="309"/>
      <c r="IK13" s="309"/>
      <c r="IL13" s="309"/>
      <c r="IM13" s="309"/>
      <c r="IN13" s="309"/>
      <c r="IO13" s="309"/>
      <c r="IP13" s="309"/>
      <c r="IQ13" s="309"/>
      <c r="IR13" s="309"/>
      <c r="IS13" s="309"/>
      <c r="IT13" s="309"/>
      <c r="IU13" s="309"/>
      <c r="IV13" s="309"/>
    </row>
    <row r="14" spans="1:256" ht="17.25" customHeight="1">
      <c r="A14" s="1646"/>
      <c r="B14" s="1630"/>
      <c r="C14" s="27"/>
      <c r="D14" s="110"/>
      <c r="E14" s="208"/>
      <c r="F14" s="208"/>
      <c r="G14" s="62"/>
      <c r="H14" s="111"/>
      <c r="I14" s="208"/>
      <c r="J14" s="208"/>
      <c r="K14" s="208"/>
      <c r="L14" s="311"/>
      <c r="M14" s="311"/>
      <c r="N14" s="311"/>
      <c r="O14" s="208"/>
      <c r="P14" s="107"/>
      <c r="Q14" s="108"/>
      <c r="R14" s="108"/>
      <c r="S14" s="208"/>
      <c r="T14" s="114"/>
      <c r="U14" s="208"/>
      <c r="V14" s="208"/>
      <c r="W14" s="208"/>
      <c r="X14" s="311"/>
      <c r="Y14" s="311"/>
      <c r="Z14" s="310"/>
      <c r="AA14" s="8"/>
      <c r="AB14" s="114"/>
      <c r="AC14" s="208"/>
      <c r="AD14" s="208"/>
      <c r="AE14" s="8"/>
      <c r="AF14" s="114"/>
      <c r="AG14" s="208"/>
      <c r="AH14" s="112"/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09"/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09"/>
      <c r="BN14" s="309"/>
      <c r="BO14" s="309"/>
      <c r="BP14" s="309"/>
      <c r="BQ14" s="309"/>
      <c r="BR14" s="309"/>
      <c r="BS14" s="309"/>
      <c r="BT14" s="309"/>
      <c r="BU14" s="309"/>
      <c r="BV14" s="309"/>
      <c r="BW14" s="309"/>
      <c r="BX14" s="309"/>
      <c r="BY14" s="309"/>
      <c r="BZ14" s="309"/>
      <c r="CA14" s="309"/>
      <c r="CB14" s="309"/>
      <c r="CC14" s="309"/>
      <c r="CD14" s="309"/>
      <c r="CE14" s="309"/>
      <c r="CF14" s="309"/>
      <c r="CG14" s="309"/>
      <c r="CH14" s="309"/>
      <c r="CI14" s="309"/>
      <c r="CJ14" s="309"/>
      <c r="CK14" s="309"/>
      <c r="CL14" s="309"/>
      <c r="CM14" s="309"/>
      <c r="CN14" s="309"/>
      <c r="CO14" s="309"/>
      <c r="CP14" s="309"/>
      <c r="CQ14" s="309"/>
      <c r="CR14" s="309"/>
      <c r="CS14" s="309"/>
      <c r="CT14" s="309"/>
      <c r="CU14" s="309"/>
      <c r="CV14" s="309"/>
      <c r="CW14" s="309"/>
      <c r="CX14" s="309"/>
      <c r="CY14" s="309"/>
      <c r="CZ14" s="309"/>
      <c r="DA14" s="309"/>
      <c r="DB14" s="309"/>
      <c r="DC14" s="309"/>
      <c r="DD14" s="309"/>
      <c r="DE14" s="309"/>
      <c r="DF14" s="309"/>
      <c r="DG14" s="309"/>
      <c r="DH14" s="309"/>
      <c r="DI14" s="309"/>
      <c r="DJ14" s="309"/>
      <c r="DK14" s="309"/>
      <c r="DL14" s="309"/>
      <c r="DM14" s="309"/>
      <c r="DN14" s="309"/>
      <c r="DO14" s="309"/>
      <c r="DP14" s="309"/>
      <c r="DQ14" s="309"/>
      <c r="DR14" s="309"/>
      <c r="DS14" s="309"/>
      <c r="DT14" s="309"/>
      <c r="DU14" s="309"/>
      <c r="DV14" s="309"/>
      <c r="DW14" s="309"/>
      <c r="DX14" s="309"/>
      <c r="DY14" s="309"/>
      <c r="DZ14" s="309"/>
      <c r="EA14" s="309"/>
      <c r="EB14" s="309"/>
      <c r="EC14" s="309"/>
      <c r="ED14" s="309"/>
      <c r="EE14" s="309"/>
      <c r="EF14" s="309"/>
      <c r="EG14" s="309"/>
      <c r="EH14" s="309"/>
      <c r="EI14" s="309"/>
      <c r="EJ14" s="309"/>
      <c r="EK14" s="309"/>
      <c r="EL14" s="309"/>
      <c r="EM14" s="309"/>
      <c r="EN14" s="309"/>
      <c r="EO14" s="309"/>
      <c r="EP14" s="309"/>
      <c r="EQ14" s="309"/>
      <c r="ER14" s="309"/>
      <c r="ES14" s="309"/>
      <c r="ET14" s="309"/>
      <c r="EU14" s="309"/>
      <c r="EV14" s="309"/>
      <c r="EW14" s="309"/>
      <c r="EX14" s="309"/>
      <c r="EY14" s="309"/>
      <c r="EZ14" s="309"/>
      <c r="FA14" s="309"/>
      <c r="FB14" s="309"/>
      <c r="FC14" s="309"/>
      <c r="FD14" s="309"/>
      <c r="FE14" s="309"/>
      <c r="FF14" s="309"/>
      <c r="FG14" s="309"/>
      <c r="FH14" s="309"/>
      <c r="FI14" s="309"/>
      <c r="FJ14" s="309"/>
      <c r="FK14" s="309"/>
      <c r="FL14" s="309"/>
      <c r="FM14" s="309"/>
      <c r="FN14" s="309"/>
      <c r="FO14" s="309"/>
      <c r="FP14" s="309"/>
      <c r="FQ14" s="309"/>
      <c r="FR14" s="309"/>
      <c r="FS14" s="309"/>
      <c r="FT14" s="309"/>
      <c r="FU14" s="309"/>
      <c r="FV14" s="309"/>
      <c r="FW14" s="309"/>
      <c r="FX14" s="309"/>
      <c r="FY14" s="309"/>
      <c r="FZ14" s="309"/>
      <c r="GA14" s="309"/>
      <c r="GB14" s="309"/>
      <c r="GC14" s="309"/>
      <c r="GD14" s="309"/>
      <c r="GE14" s="309"/>
      <c r="GF14" s="309"/>
      <c r="GG14" s="309"/>
      <c r="GH14" s="309"/>
      <c r="GI14" s="309"/>
      <c r="GJ14" s="309"/>
      <c r="GK14" s="309"/>
      <c r="GL14" s="309"/>
      <c r="GM14" s="309"/>
      <c r="GN14" s="309"/>
      <c r="GO14" s="309"/>
      <c r="GP14" s="309"/>
      <c r="GQ14" s="309"/>
      <c r="GR14" s="309"/>
      <c r="GS14" s="309"/>
      <c r="GT14" s="309"/>
      <c r="GU14" s="309"/>
      <c r="GV14" s="309"/>
      <c r="GW14" s="309"/>
      <c r="GX14" s="309"/>
      <c r="GY14" s="309"/>
      <c r="GZ14" s="309"/>
      <c r="HA14" s="309"/>
      <c r="HB14" s="309"/>
      <c r="HC14" s="309"/>
      <c r="HD14" s="309"/>
      <c r="HE14" s="309"/>
      <c r="HF14" s="309"/>
      <c r="HG14" s="309"/>
      <c r="HH14" s="309"/>
      <c r="HI14" s="309"/>
      <c r="HJ14" s="309"/>
      <c r="HK14" s="309"/>
      <c r="HL14" s="309"/>
      <c r="HM14" s="309"/>
      <c r="HN14" s="309"/>
      <c r="HO14" s="309"/>
      <c r="HP14" s="309"/>
      <c r="HQ14" s="309"/>
      <c r="HR14" s="309"/>
      <c r="HS14" s="309"/>
      <c r="HT14" s="309"/>
      <c r="HU14" s="309"/>
      <c r="HV14" s="309"/>
      <c r="HW14" s="309"/>
      <c r="HX14" s="309"/>
      <c r="HY14" s="309"/>
      <c r="HZ14" s="309"/>
      <c r="IA14" s="309"/>
      <c r="IB14" s="309"/>
      <c r="IC14" s="309"/>
      <c r="ID14" s="309"/>
      <c r="IE14" s="309"/>
      <c r="IF14" s="309"/>
      <c r="IG14" s="309"/>
      <c r="IH14" s="309"/>
      <c r="II14" s="309"/>
      <c r="IJ14" s="309"/>
      <c r="IK14" s="309"/>
      <c r="IL14" s="309"/>
      <c r="IM14" s="309"/>
      <c r="IN14" s="309"/>
      <c r="IO14" s="309"/>
      <c r="IP14" s="309"/>
      <c r="IQ14" s="309"/>
      <c r="IR14" s="309"/>
      <c r="IS14" s="309"/>
      <c r="IT14" s="309"/>
      <c r="IU14" s="309"/>
      <c r="IV14" s="309"/>
    </row>
    <row r="15" spans="1:256" ht="17.25" customHeight="1">
      <c r="A15" s="1646"/>
      <c r="B15" s="1652" t="s">
        <v>516</v>
      </c>
      <c r="C15" s="27"/>
      <c r="D15" s="110"/>
      <c r="E15" s="208"/>
      <c r="F15" s="208"/>
      <c r="G15" s="62"/>
      <c r="H15" s="111"/>
      <c r="I15" s="208"/>
      <c r="J15" s="208"/>
      <c r="K15" s="208"/>
      <c r="L15" s="114"/>
      <c r="M15" s="208"/>
      <c r="N15" s="208"/>
      <c r="O15" s="208"/>
      <c r="P15" s="114"/>
      <c r="Q15" s="208"/>
      <c r="R15" s="208"/>
      <c r="S15" s="208"/>
      <c r="T15" s="111"/>
      <c r="U15" s="208"/>
      <c r="V15" s="208"/>
      <c r="W15" s="208"/>
      <c r="X15" s="111"/>
      <c r="Y15" s="208"/>
      <c r="Z15" s="208"/>
      <c r="AA15" s="8"/>
      <c r="AB15" s="8"/>
      <c r="AC15" s="208"/>
      <c r="AD15" s="208"/>
      <c r="AE15" s="8"/>
      <c r="AF15" s="8"/>
      <c r="AG15" s="208"/>
      <c r="AH15" s="112"/>
      <c r="AI15" s="309"/>
      <c r="AJ15" s="309"/>
      <c r="AK15" s="309"/>
      <c r="AL15" s="309"/>
      <c r="AM15" s="309"/>
      <c r="AN15" s="309"/>
      <c r="AO15" s="309"/>
      <c r="AP15" s="309"/>
      <c r="AQ15" s="309"/>
      <c r="AR15" s="309"/>
      <c r="AS15" s="309"/>
      <c r="AT15" s="309"/>
      <c r="AU15" s="309"/>
      <c r="AV15" s="309"/>
      <c r="AW15" s="309"/>
      <c r="AX15" s="309"/>
      <c r="AY15" s="309"/>
      <c r="AZ15" s="309"/>
      <c r="BA15" s="309"/>
      <c r="BB15" s="309"/>
      <c r="BC15" s="309"/>
      <c r="BD15" s="309"/>
      <c r="BE15" s="309"/>
      <c r="BF15" s="309"/>
      <c r="BG15" s="309"/>
      <c r="BH15" s="309"/>
      <c r="BI15" s="309"/>
      <c r="BJ15" s="309"/>
      <c r="BK15" s="309"/>
      <c r="BL15" s="309"/>
      <c r="BM15" s="309"/>
      <c r="BN15" s="309"/>
      <c r="BO15" s="309"/>
      <c r="BP15" s="309"/>
      <c r="BQ15" s="309"/>
      <c r="BR15" s="309"/>
      <c r="BS15" s="309"/>
      <c r="BT15" s="309"/>
      <c r="BU15" s="309"/>
      <c r="BV15" s="309"/>
      <c r="BW15" s="309"/>
      <c r="BX15" s="309"/>
      <c r="BY15" s="309"/>
      <c r="BZ15" s="309"/>
      <c r="CA15" s="309"/>
      <c r="CB15" s="309"/>
      <c r="CC15" s="309"/>
      <c r="CD15" s="309"/>
      <c r="CE15" s="309"/>
      <c r="CF15" s="309"/>
      <c r="CG15" s="309"/>
      <c r="CH15" s="309"/>
      <c r="CI15" s="309"/>
      <c r="CJ15" s="309"/>
      <c r="CK15" s="309"/>
      <c r="CL15" s="309"/>
      <c r="CM15" s="309"/>
      <c r="CN15" s="309"/>
      <c r="CO15" s="309"/>
      <c r="CP15" s="309"/>
      <c r="CQ15" s="309"/>
      <c r="CR15" s="309"/>
      <c r="CS15" s="309"/>
      <c r="CT15" s="309"/>
      <c r="CU15" s="309"/>
      <c r="CV15" s="309"/>
      <c r="CW15" s="309"/>
      <c r="CX15" s="309"/>
      <c r="CY15" s="309"/>
      <c r="CZ15" s="309"/>
      <c r="DA15" s="309"/>
      <c r="DB15" s="309"/>
      <c r="DC15" s="309"/>
      <c r="DD15" s="309"/>
      <c r="DE15" s="309"/>
      <c r="DF15" s="309"/>
      <c r="DG15" s="309"/>
      <c r="DH15" s="309"/>
      <c r="DI15" s="309"/>
      <c r="DJ15" s="309"/>
      <c r="DK15" s="309"/>
      <c r="DL15" s="309"/>
      <c r="DM15" s="309"/>
      <c r="DN15" s="309"/>
      <c r="DO15" s="309"/>
      <c r="DP15" s="309"/>
      <c r="DQ15" s="309"/>
      <c r="DR15" s="309"/>
      <c r="DS15" s="309"/>
      <c r="DT15" s="309"/>
      <c r="DU15" s="309"/>
      <c r="DV15" s="309"/>
      <c r="DW15" s="309"/>
      <c r="DX15" s="309"/>
      <c r="DY15" s="309"/>
      <c r="DZ15" s="309"/>
      <c r="EA15" s="309"/>
      <c r="EB15" s="309"/>
      <c r="EC15" s="309"/>
      <c r="ED15" s="309"/>
      <c r="EE15" s="309"/>
      <c r="EF15" s="309"/>
      <c r="EG15" s="309"/>
      <c r="EH15" s="309"/>
      <c r="EI15" s="309"/>
      <c r="EJ15" s="309"/>
      <c r="EK15" s="309"/>
      <c r="EL15" s="309"/>
      <c r="EM15" s="309"/>
      <c r="EN15" s="309"/>
      <c r="EO15" s="309"/>
      <c r="EP15" s="309"/>
      <c r="EQ15" s="309"/>
      <c r="ER15" s="309"/>
      <c r="ES15" s="309"/>
      <c r="ET15" s="309"/>
      <c r="EU15" s="309"/>
      <c r="EV15" s="309"/>
      <c r="EW15" s="309"/>
      <c r="EX15" s="309"/>
      <c r="EY15" s="309"/>
      <c r="EZ15" s="309"/>
      <c r="FA15" s="309"/>
      <c r="FB15" s="309"/>
      <c r="FC15" s="309"/>
      <c r="FD15" s="309"/>
      <c r="FE15" s="309"/>
      <c r="FF15" s="309"/>
      <c r="FG15" s="309"/>
      <c r="FH15" s="309"/>
      <c r="FI15" s="309"/>
      <c r="FJ15" s="309"/>
      <c r="FK15" s="309"/>
      <c r="FL15" s="309"/>
      <c r="FM15" s="309"/>
      <c r="FN15" s="309"/>
      <c r="FO15" s="309"/>
      <c r="FP15" s="309"/>
      <c r="FQ15" s="309"/>
      <c r="FR15" s="309"/>
      <c r="FS15" s="309"/>
      <c r="FT15" s="309"/>
      <c r="FU15" s="309"/>
      <c r="FV15" s="309"/>
      <c r="FW15" s="309"/>
      <c r="FX15" s="309"/>
      <c r="FY15" s="309"/>
      <c r="FZ15" s="309"/>
      <c r="GA15" s="309"/>
      <c r="GB15" s="309"/>
      <c r="GC15" s="309"/>
      <c r="GD15" s="309"/>
      <c r="GE15" s="309"/>
      <c r="GF15" s="309"/>
      <c r="GG15" s="309"/>
      <c r="GH15" s="309"/>
      <c r="GI15" s="309"/>
      <c r="GJ15" s="309"/>
      <c r="GK15" s="309"/>
      <c r="GL15" s="309"/>
      <c r="GM15" s="309"/>
      <c r="GN15" s="309"/>
      <c r="GO15" s="309"/>
      <c r="GP15" s="309"/>
      <c r="GQ15" s="309"/>
      <c r="GR15" s="309"/>
      <c r="GS15" s="309"/>
      <c r="GT15" s="309"/>
      <c r="GU15" s="309"/>
      <c r="GV15" s="309"/>
      <c r="GW15" s="309"/>
      <c r="GX15" s="309"/>
      <c r="GY15" s="309"/>
      <c r="GZ15" s="309"/>
      <c r="HA15" s="309"/>
      <c r="HB15" s="309"/>
      <c r="HC15" s="309"/>
      <c r="HD15" s="309"/>
      <c r="HE15" s="309"/>
      <c r="HF15" s="309"/>
      <c r="HG15" s="309"/>
      <c r="HH15" s="309"/>
      <c r="HI15" s="309"/>
      <c r="HJ15" s="309"/>
      <c r="HK15" s="309"/>
      <c r="HL15" s="309"/>
      <c r="HM15" s="309"/>
      <c r="HN15" s="309"/>
      <c r="HO15" s="309"/>
      <c r="HP15" s="309"/>
      <c r="HQ15" s="309"/>
      <c r="HR15" s="309"/>
      <c r="HS15" s="309"/>
      <c r="HT15" s="309"/>
      <c r="HU15" s="309"/>
      <c r="HV15" s="309"/>
      <c r="HW15" s="309"/>
      <c r="HX15" s="309"/>
      <c r="HY15" s="309"/>
      <c r="HZ15" s="309"/>
      <c r="IA15" s="309"/>
      <c r="IB15" s="309"/>
      <c r="IC15" s="309"/>
      <c r="ID15" s="309"/>
      <c r="IE15" s="309"/>
      <c r="IF15" s="309"/>
      <c r="IG15" s="309"/>
      <c r="IH15" s="309"/>
      <c r="II15" s="309"/>
      <c r="IJ15" s="309"/>
      <c r="IK15" s="309"/>
      <c r="IL15" s="309"/>
      <c r="IM15" s="309"/>
      <c r="IN15" s="309"/>
      <c r="IO15" s="309"/>
      <c r="IP15" s="309"/>
      <c r="IQ15" s="309"/>
      <c r="IR15" s="309"/>
      <c r="IS15" s="309"/>
      <c r="IT15" s="309"/>
      <c r="IU15" s="309"/>
      <c r="IV15" s="309"/>
    </row>
    <row r="16" spans="1:256" ht="17.25" customHeight="1" thickBot="1">
      <c r="A16" s="1646"/>
      <c r="B16" s="1630"/>
      <c r="C16" s="27"/>
      <c r="D16" s="110"/>
      <c r="E16" s="208"/>
      <c r="F16" s="208"/>
      <c r="G16" s="62"/>
      <c r="H16" s="111"/>
      <c r="I16" s="208"/>
      <c r="J16" s="208"/>
      <c r="K16" s="208"/>
      <c r="L16" s="114"/>
      <c r="M16" s="208"/>
      <c r="N16" s="208"/>
      <c r="O16" s="208"/>
      <c r="P16" s="114"/>
      <c r="Q16" s="208"/>
      <c r="R16" s="208"/>
      <c r="S16" s="208"/>
      <c r="T16" s="114"/>
      <c r="U16" s="208"/>
      <c r="V16" s="208"/>
      <c r="W16" s="208"/>
      <c r="X16" s="114"/>
      <c r="Y16" s="208"/>
      <c r="Z16" s="208"/>
      <c r="AA16" s="8"/>
      <c r="AB16" s="8"/>
      <c r="AC16" s="208"/>
      <c r="AD16" s="208"/>
      <c r="AE16" s="8"/>
      <c r="AF16" s="8"/>
      <c r="AG16" s="208"/>
      <c r="AH16" s="112"/>
      <c r="AI16" s="309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/>
      <c r="BL16" s="309"/>
      <c r="BM16" s="309"/>
      <c r="BN16" s="309"/>
      <c r="BO16" s="309"/>
      <c r="BP16" s="309"/>
      <c r="BQ16" s="309"/>
      <c r="BR16" s="309"/>
      <c r="BS16" s="309"/>
      <c r="BT16" s="309"/>
      <c r="BU16" s="309"/>
      <c r="BV16" s="309"/>
      <c r="BW16" s="309"/>
      <c r="BX16" s="309"/>
      <c r="BY16" s="309"/>
      <c r="BZ16" s="309"/>
      <c r="CA16" s="309"/>
      <c r="CB16" s="309"/>
      <c r="CC16" s="309"/>
      <c r="CD16" s="309"/>
      <c r="CE16" s="309"/>
      <c r="CF16" s="309"/>
      <c r="CG16" s="309"/>
      <c r="CH16" s="309"/>
      <c r="CI16" s="309"/>
      <c r="CJ16" s="309"/>
      <c r="CK16" s="309"/>
      <c r="CL16" s="309"/>
      <c r="CM16" s="309"/>
      <c r="CN16" s="309"/>
      <c r="CO16" s="309"/>
      <c r="CP16" s="309"/>
      <c r="CQ16" s="309"/>
      <c r="CR16" s="309"/>
      <c r="CS16" s="309"/>
      <c r="CT16" s="309"/>
      <c r="CU16" s="309"/>
      <c r="CV16" s="309"/>
      <c r="CW16" s="309"/>
      <c r="CX16" s="309"/>
      <c r="CY16" s="309"/>
      <c r="CZ16" s="309"/>
      <c r="DA16" s="309"/>
      <c r="DB16" s="309"/>
      <c r="DC16" s="309"/>
      <c r="DD16" s="309"/>
      <c r="DE16" s="309"/>
      <c r="DF16" s="309"/>
      <c r="DG16" s="309"/>
      <c r="DH16" s="309"/>
      <c r="DI16" s="309"/>
      <c r="DJ16" s="309"/>
      <c r="DK16" s="309"/>
      <c r="DL16" s="309"/>
      <c r="DM16" s="309"/>
      <c r="DN16" s="309"/>
      <c r="DO16" s="309"/>
      <c r="DP16" s="309"/>
      <c r="DQ16" s="309"/>
      <c r="DR16" s="309"/>
      <c r="DS16" s="309"/>
      <c r="DT16" s="309"/>
      <c r="DU16" s="309"/>
      <c r="DV16" s="309"/>
      <c r="DW16" s="309"/>
      <c r="DX16" s="309"/>
      <c r="DY16" s="309"/>
      <c r="DZ16" s="309"/>
      <c r="EA16" s="309"/>
      <c r="EB16" s="309"/>
      <c r="EC16" s="309"/>
      <c r="ED16" s="309"/>
      <c r="EE16" s="309"/>
      <c r="EF16" s="309"/>
      <c r="EG16" s="309"/>
      <c r="EH16" s="309"/>
      <c r="EI16" s="309"/>
      <c r="EJ16" s="309"/>
      <c r="EK16" s="309"/>
      <c r="EL16" s="309"/>
      <c r="EM16" s="309"/>
      <c r="EN16" s="309"/>
      <c r="EO16" s="309"/>
      <c r="EP16" s="309"/>
      <c r="EQ16" s="309"/>
      <c r="ER16" s="309"/>
      <c r="ES16" s="309"/>
      <c r="ET16" s="309"/>
      <c r="EU16" s="309"/>
      <c r="EV16" s="309"/>
      <c r="EW16" s="309"/>
      <c r="EX16" s="309"/>
      <c r="EY16" s="309"/>
      <c r="EZ16" s="309"/>
      <c r="FA16" s="309"/>
      <c r="FB16" s="309"/>
      <c r="FC16" s="309"/>
      <c r="FD16" s="309"/>
      <c r="FE16" s="309"/>
      <c r="FF16" s="309"/>
      <c r="FG16" s="309"/>
      <c r="FH16" s="309"/>
      <c r="FI16" s="309"/>
      <c r="FJ16" s="309"/>
      <c r="FK16" s="309"/>
      <c r="FL16" s="309"/>
      <c r="FM16" s="309"/>
      <c r="FN16" s="309"/>
      <c r="FO16" s="309"/>
      <c r="FP16" s="309"/>
      <c r="FQ16" s="309"/>
      <c r="FR16" s="309"/>
      <c r="FS16" s="309"/>
      <c r="FT16" s="309"/>
      <c r="FU16" s="309"/>
      <c r="FV16" s="309"/>
      <c r="FW16" s="309"/>
      <c r="FX16" s="309"/>
      <c r="FY16" s="309"/>
      <c r="FZ16" s="309"/>
      <c r="GA16" s="309"/>
      <c r="GB16" s="309"/>
      <c r="GC16" s="309"/>
      <c r="GD16" s="309"/>
      <c r="GE16" s="309"/>
      <c r="GF16" s="309"/>
      <c r="GG16" s="309"/>
      <c r="GH16" s="309"/>
      <c r="GI16" s="309"/>
      <c r="GJ16" s="309"/>
      <c r="GK16" s="309"/>
      <c r="GL16" s="309"/>
      <c r="GM16" s="309"/>
      <c r="GN16" s="309"/>
      <c r="GO16" s="309"/>
      <c r="GP16" s="309"/>
      <c r="GQ16" s="309"/>
      <c r="GR16" s="309"/>
      <c r="GS16" s="309"/>
      <c r="GT16" s="309"/>
      <c r="GU16" s="309"/>
      <c r="GV16" s="309"/>
      <c r="GW16" s="309"/>
      <c r="GX16" s="309"/>
      <c r="GY16" s="309"/>
      <c r="GZ16" s="309"/>
      <c r="HA16" s="309"/>
      <c r="HB16" s="309"/>
      <c r="HC16" s="309"/>
      <c r="HD16" s="309"/>
      <c r="HE16" s="309"/>
      <c r="HF16" s="309"/>
      <c r="HG16" s="309"/>
      <c r="HH16" s="309"/>
      <c r="HI16" s="309"/>
      <c r="HJ16" s="309"/>
      <c r="HK16" s="309"/>
      <c r="HL16" s="309"/>
      <c r="HM16" s="309"/>
      <c r="HN16" s="309"/>
      <c r="HO16" s="309"/>
      <c r="HP16" s="309"/>
      <c r="HQ16" s="309"/>
      <c r="HR16" s="309"/>
      <c r="HS16" s="309"/>
      <c r="HT16" s="309"/>
      <c r="HU16" s="309"/>
      <c r="HV16" s="309"/>
      <c r="HW16" s="309"/>
      <c r="HX16" s="309"/>
      <c r="HY16" s="309"/>
      <c r="HZ16" s="309"/>
      <c r="IA16" s="309"/>
      <c r="IB16" s="309"/>
      <c r="IC16" s="309"/>
      <c r="ID16" s="309"/>
      <c r="IE16" s="309"/>
      <c r="IF16" s="309"/>
      <c r="IG16" s="309"/>
      <c r="IH16" s="309"/>
      <c r="II16" s="309"/>
      <c r="IJ16" s="309"/>
      <c r="IK16" s="309"/>
      <c r="IL16" s="309"/>
      <c r="IM16" s="309"/>
      <c r="IN16" s="309"/>
      <c r="IO16" s="309"/>
      <c r="IP16" s="309"/>
      <c r="IQ16" s="309"/>
      <c r="IR16" s="309"/>
      <c r="IS16" s="309"/>
      <c r="IT16" s="309"/>
      <c r="IU16" s="309"/>
      <c r="IV16" s="309"/>
    </row>
    <row r="17" spans="1:256" ht="17.25" customHeight="1" thickTop="1" thickBot="1">
      <c r="A17" s="1621" t="s">
        <v>24</v>
      </c>
      <c r="B17" s="1622"/>
      <c r="C17" s="39"/>
      <c r="D17" s="17"/>
      <c r="E17" s="18">
        <v>0</v>
      </c>
      <c r="F17" s="18">
        <f>SUM(F13:F16)</f>
        <v>0</v>
      </c>
      <c r="G17" s="19"/>
      <c r="H17" s="20"/>
      <c r="I17" s="18">
        <v>0</v>
      </c>
      <c r="J17" s="18">
        <f>SUM(J13:J16)</f>
        <v>0</v>
      </c>
      <c r="K17" s="18"/>
      <c r="L17" s="96"/>
      <c r="M17" s="18">
        <f>M13</f>
        <v>2</v>
      </c>
      <c r="N17" s="18">
        <f>N13</f>
        <v>2</v>
      </c>
      <c r="O17" s="18"/>
      <c r="P17" s="96"/>
      <c r="Q17" s="18">
        <f>Q13</f>
        <v>2</v>
      </c>
      <c r="R17" s="18">
        <f>R13</f>
        <v>2</v>
      </c>
      <c r="S17" s="18"/>
      <c r="T17" s="96"/>
      <c r="U17" s="18">
        <f>U13</f>
        <v>2</v>
      </c>
      <c r="V17" s="18">
        <f>V13</f>
        <v>2</v>
      </c>
      <c r="W17" s="18"/>
      <c r="X17" s="96"/>
      <c r="Y17" s="18">
        <f>Y13</f>
        <v>2</v>
      </c>
      <c r="Z17" s="18">
        <f>Z13</f>
        <v>2</v>
      </c>
      <c r="AA17" s="21"/>
      <c r="AB17" s="96"/>
      <c r="AC17" s="18">
        <f>AC13</f>
        <v>0</v>
      </c>
      <c r="AD17" s="18">
        <f>AD13</f>
        <v>0</v>
      </c>
      <c r="AE17" s="21"/>
      <c r="AF17" s="96"/>
      <c r="AG17" s="18">
        <f>SUM(AG13:AG16)</f>
        <v>0</v>
      </c>
      <c r="AH17" s="25">
        <f>SUM(AH13:AH16)</f>
        <v>0</v>
      </c>
      <c r="AI17" s="309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09"/>
      <c r="BB17" s="309"/>
      <c r="BC17" s="309"/>
      <c r="BD17" s="309"/>
      <c r="BE17" s="309"/>
      <c r="BF17" s="309"/>
      <c r="BG17" s="309"/>
      <c r="BH17" s="309"/>
      <c r="BI17" s="309"/>
      <c r="BJ17" s="309"/>
      <c r="BK17" s="309"/>
      <c r="BL17" s="309"/>
      <c r="BM17" s="309"/>
      <c r="BN17" s="309"/>
      <c r="BO17" s="309"/>
      <c r="BP17" s="309"/>
      <c r="BQ17" s="309"/>
      <c r="BR17" s="309"/>
      <c r="BS17" s="309"/>
      <c r="BT17" s="309"/>
      <c r="BU17" s="309"/>
      <c r="BV17" s="309"/>
      <c r="BW17" s="309"/>
      <c r="BX17" s="309"/>
      <c r="BY17" s="309"/>
      <c r="BZ17" s="309"/>
      <c r="CA17" s="309"/>
      <c r="CB17" s="309"/>
      <c r="CC17" s="309"/>
      <c r="CD17" s="309"/>
      <c r="CE17" s="309"/>
      <c r="CF17" s="309"/>
      <c r="CG17" s="309"/>
      <c r="CH17" s="309"/>
      <c r="CI17" s="309"/>
      <c r="CJ17" s="309"/>
      <c r="CK17" s="309"/>
      <c r="CL17" s="309"/>
      <c r="CM17" s="309"/>
      <c r="CN17" s="309"/>
      <c r="CO17" s="309"/>
      <c r="CP17" s="309"/>
      <c r="CQ17" s="309"/>
      <c r="CR17" s="309"/>
      <c r="CS17" s="309"/>
      <c r="CT17" s="309"/>
      <c r="CU17" s="309"/>
      <c r="CV17" s="309"/>
      <c r="CW17" s="309"/>
      <c r="CX17" s="309"/>
      <c r="CY17" s="309"/>
      <c r="CZ17" s="309"/>
      <c r="DA17" s="309"/>
      <c r="DB17" s="309"/>
      <c r="DC17" s="309"/>
      <c r="DD17" s="309"/>
      <c r="DE17" s="309"/>
      <c r="DF17" s="309"/>
      <c r="DG17" s="309"/>
      <c r="DH17" s="309"/>
      <c r="DI17" s="309"/>
      <c r="DJ17" s="309"/>
      <c r="DK17" s="309"/>
      <c r="DL17" s="309"/>
      <c r="DM17" s="309"/>
      <c r="DN17" s="309"/>
      <c r="DO17" s="309"/>
      <c r="DP17" s="309"/>
      <c r="DQ17" s="309"/>
      <c r="DR17" s="309"/>
      <c r="DS17" s="309"/>
      <c r="DT17" s="309"/>
      <c r="DU17" s="309"/>
      <c r="DV17" s="309"/>
      <c r="DW17" s="309"/>
      <c r="DX17" s="309"/>
      <c r="DY17" s="309"/>
      <c r="DZ17" s="309"/>
      <c r="EA17" s="309"/>
      <c r="EB17" s="309"/>
      <c r="EC17" s="309"/>
      <c r="ED17" s="309"/>
      <c r="EE17" s="309"/>
      <c r="EF17" s="309"/>
      <c r="EG17" s="309"/>
      <c r="EH17" s="309"/>
      <c r="EI17" s="309"/>
      <c r="EJ17" s="309"/>
      <c r="EK17" s="309"/>
      <c r="EL17" s="309"/>
      <c r="EM17" s="309"/>
      <c r="EN17" s="309"/>
      <c r="EO17" s="309"/>
      <c r="EP17" s="309"/>
      <c r="EQ17" s="309"/>
      <c r="ER17" s="309"/>
      <c r="ES17" s="309"/>
      <c r="ET17" s="309"/>
      <c r="EU17" s="309"/>
      <c r="EV17" s="309"/>
      <c r="EW17" s="309"/>
      <c r="EX17" s="309"/>
      <c r="EY17" s="309"/>
      <c r="EZ17" s="309"/>
      <c r="FA17" s="309"/>
      <c r="FB17" s="309"/>
      <c r="FC17" s="309"/>
      <c r="FD17" s="309"/>
      <c r="FE17" s="309"/>
      <c r="FF17" s="309"/>
      <c r="FG17" s="309"/>
      <c r="FH17" s="309"/>
      <c r="FI17" s="309"/>
      <c r="FJ17" s="309"/>
      <c r="FK17" s="309"/>
      <c r="FL17" s="309"/>
      <c r="FM17" s="309"/>
      <c r="FN17" s="309"/>
      <c r="FO17" s="309"/>
      <c r="FP17" s="309"/>
      <c r="FQ17" s="309"/>
      <c r="FR17" s="309"/>
      <c r="FS17" s="309"/>
      <c r="FT17" s="309"/>
      <c r="FU17" s="309"/>
      <c r="FV17" s="309"/>
      <c r="FW17" s="309"/>
      <c r="FX17" s="309"/>
      <c r="FY17" s="309"/>
      <c r="FZ17" s="309"/>
      <c r="GA17" s="309"/>
      <c r="GB17" s="309"/>
      <c r="GC17" s="309"/>
      <c r="GD17" s="309"/>
      <c r="GE17" s="309"/>
      <c r="GF17" s="309"/>
      <c r="GG17" s="309"/>
      <c r="GH17" s="309"/>
      <c r="GI17" s="309"/>
      <c r="GJ17" s="309"/>
      <c r="GK17" s="309"/>
      <c r="GL17" s="309"/>
      <c r="GM17" s="309"/>
      <c r="GN17" s="309"/>
      <c r="GO17" s="309"/>
      <c r="GP17" s="309"/>
      <c r="GQ17" s="309"/>
      <c r="GR17" s="309"/>
      <c r="GS17" s="309"/>
      <c r="GT17" s="309"/>
      <c r="GU17" s="309"/>
      <c r="GV17" s="309"/>
      <c r="GW17" s="309"/>
      <c r="GX17" s="309"/>
      <c r="GY17" s="309"/>
      <c r="GZ17" s="309"/>
      <c r="HA17" s="309"/>
      <c r="HB17" s="309"/>
      <c r="HC17" s="309"/>
      <c r="HD17" s="309"/>
      <c r="HE17" s="309"/>
      <c r="HF17" s="309"/>
      <c r="HG17" s="309"/>
      <c r="HH17" s="309"/>
      <c r="HI17" s="309"/>
      <c r="HJ17" s="309"/>
      <c r="HK17" s="309"/>
      <c r="HL17" s="309"/>
      <c r="HM17" s="309"/>
      <c r="HN17" s="309"/>
      <c r="HO17" s="309"/>
      <c r="HP17" s="309"/>
      <c r="HQ17" s="309"/>
      <c r="HR17" s="309"/>
      <c r="HS17" s="309"/>
      <c r="HT17" s="309"/>
      <c r="HU17" s="309"/>
      <c r="HV17" s="309"/>
      <c r="HW17" s="309"/>
      <c r="HX17" s="309"/>
      <c r="HY17" s="309"/>
      <c r="HZ17" s="309"/>
      <c r="IA17" s="309"/>
      <c r="IB17" s="309"/>
      <c r="IC17" s="309"/>
      <c r="ID17" s="309"/>
      <c r="IE17" s="309"/>
      <c r="IF17" s="309"/>
      <c r="IG17" s="309"/>
      <c r="IH17" s="309"/>
      <c r="II17" s="309"/>
      <c r="IJ17" s="309"/>
      <c r="IK17" s="309"/>
      <c r="IL17" s="309"/>
      <c r="IM17" s="309"/>
      <c r="IN17" s="309"/>
      <c r="IO17" s="309"/>
      <c r="IP17" s="309"/>
      <c r="IQ17" s="309"/>
      <c r="IR17" s="309"/>
      <c r="IS17" s="309"/>
      <c r="IT17" s="309"/>
      <c r="IU17" s="309"/>
      <c r="IV17" s="309"/>
    </row>
    <row r="18" spans="1:256" ht="17.25" customHeight="1" thickTop="1">
      <c r="A18" s="1647" t="s">
        <v>515</v>
      </c>
      <c r="B18" s="1648"/>
      <c r="C18" s="66" t="s">
        <v>64</v>
      </c>
      <c r="D18" s="63" t="s">
        <v>514</v>
      </c>
      <c r="E18" s="61">
        <v>2</v>
      </c>
      <c r="F18" s="61">
        <v>2</v>
      </c>
      <c r="G18" s="61"/>
      <c r="H18" s="74"/>
      <c r="I18" s="61"/>
      <c r="J18" s="61"/>
      <c r="K18" s="98"/>
      <c r="L18" s="114"/>
      <c r="M18" s="208"/>
      <c r="N18" s="208"/>
      <c r="O18" s="98"/>
      <c r="P18" s="74"/>
      <c r="Q18" s="61"/>
      <c r="R18" s="61"/>
      <c r="S18" s="98" t="s">
        <v>513</v>
      </c>
      <c r="T18" s="74" t="s">
        <v>512</v>
      </c>
      <c r="U18" s="61">
        <v>2</v>
      </c>
      <c r="V18" s="61">
        <v>2</v>
      </c>
      <c r="W18" s="98"/>
      <c r="X18" s="74"/>
      <c r="Y18" s="61"/>
      <c r="Z18" s="61"/>
      <c r="AA18" s="74"/>
      <c r="AB18" s="74"/>
      <c r="AC18" s="61"/>
      <c r="AD18" s="61"/>
      <c r="AE18" s="74"/>
      <c r="AF18" s="74"/>
      <c r="AG18" s="98"/>
      <c r="AH18" s="100"/>
      <c r="AI18" s="309"/>
      <c r="AJ18" s="309"/>
      <c r="AK18" s="309"/>
      <c r="AL18" s="309"/>
      <c r="AM18" s="309"/>
      <c r="AN18" s="309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09"/>
      <c r="BD18" s="309"/>
      <c r="BE18" s="309"/>
      <c r="BF18" s="309"/>
      <c r="BG18" s="309"/>
      <c r="BH18" s="309"/>
      <c r="BI18" s="309"/>
      <c r="BJ18" s="309"/>
      <c r="BK18" s="309"/>
      <c r="BL18" s="309"/>
      <c r="BM18" s="309"/>
      <c r="BN18" s="309"/>
      <c r="BO18" s="309"/>
      <c r="BP18" s="309"/>
      <c r="BQ18" s="309"/>
      <c r="BR18" s="309"/>
      <c r="BS18" s="309"/>
      <c r="BT18" s="309"/>
      <c r="BU18" s="309"/>
      <c r="BV18" s="309"/>
      <c r="BW18" s="309"/>
      <c r="BX18" s="309"/>
      <c r="BY18" s="309"/>
      <c r="BZ18" s="309"/>
      <c r="CA18" s="309"/>
      <c r="CB18" s="309"/>
      <c r="CC18" s="309"/>
      <c r="CD18" s="309"/>
      <c r="CE18" s="309"/>
      <c r="CF18" s="309"/>
      <c r="CG18" s="309"/>
      <c r="CH18" s="309"/>
      <c r="CI18" s="309"/>
      <c r="CJ18" s="309"/>
      <c r="CK18" s="309"/>
      <c r="CL18" s="309"/>
      <c r="CM18" s="309"/>
      <c r="CN18" s="309"/>
      <c r="CO18" s="309"/>
      <c r="CP18" s="309"/>
      <c r="CQ18" s="309"/>
      <c r="CR18" s="309"/>
      <c r="CS18" s="309"/>
      <c r="CT18" s="309"/>
      <c r="CU18" s="309"/>
      <c r="CV18" s="309"/>
      <c r="CW18" s="309"/>
      <c r="CX18" s="309"/>
      <c r="CY18" s="309"/>
      <c r="CZ18" s="309"/>
      <c r="DA18" s="309"/>
      <c r="DB18" s="309"/>
      <c r="DC18" s="309"/>
      <c r="DD18" s="309"/>
      <c r="DE18" s="309"/>
      <c r="DF18" s="309"/>
      <c r="DG18" s="309"/>
      <c r="DH18" s="309"/>
      <c r="DI18" s="309"/>
      <c r="DJ18" s="309"/>
      <c r="DK18" s="309"/>
      <c r="DL18" s="309"/>
      <c r="DM18" s="309"/>
      <c r="DN18" s="309"/>
      <c r="DO18" s="309"/>
      <c r="DP18" s="309"/>
      <c r="DQ18" s="309"/>
      <c r="DR18" s="309"/>
      <c r="DS18" s="309"/>
      <c r="DT18" s="309"/>
      <c r="DU18" s="309"/>
      <c r="DV18" s="309"/>
      <c r="DW18" s="309"/>
      <c r="DX18" s="309"/>
      <c r="DY18" s="309"/>
      <c r="DZ18" s="309"/>
      <c r="EA18" s="309"/>
      <c r="EB18" s="309"/>
      <c r="EC18" s="309"/>
      <c r="ED18" s="309"/>
      <c r="EE18" s="309"/>
      <c r="EF18" s="309"/>
      <c r="EG18" s="309"/>
      <c r="EH18" s="309"/>
      <c r="EI18" s="309"/>
      <c r="EJ18" s="309"/>
      <c r="EK18" s="309"/>
      <c r="EL18" s="309"/>
      <c r="EM18" s="309"/>
      <c r="EN18" s="309"/>
      <c r="EO18" s="309"/>
      <c r="EP18" s="309"/>
      <c r="EQ18" s="309"/>
      <c r="ER18" s="309"/>
      <c r="ES18" s="309"/>
      <c r="ET18" s="309"/>
      <c r="EU18" s="309"/>
      <c r="EV18" s="309"/>
      <c r="EW18" s="309"/>
      <c r="EX18" s="309"/>
      <c r="EY18" s="309"/>
      <c r="EZ18" s="309"/>
      <c r="FA18" s="309"/>
      <c r="FB18" s="309"/>
      <c r="FC18" s="309"/>
      <c r="FD18" s="309"/>
      <c r="FE18" s="309"/>
      <c r="FF18" s="309"/>
      <c r="FG18" s="309"/>
      <c r="FH18" s="309"/>
      <c r="FI18" s="309"/>
      <c r="FJ18" s="309"/>
      <c r="FK18" s="309"/>
      <c r="FL18" s="309"/>
      <c r="FM18" s="309"/>
      <c r="FN18" s="309"/>
      <c r="FO18" s="309"/>
      <c r="FP18" s="309"/>
      <c r="FQ18" s="309"/>
      <c r="FR18" s="309"/>
      <c r="FS18" s="309"/>
      <c r="FT18" s="309"/>
      <c r="FU18" s="309"/>
      <c r="FV18" s="309"/>
      <c r="FW18" s="309"/>
      <c r="FX18" s="309"/>
      <c r="FY18" s="309"/>
      <c r="FZ18" s="309"/>
      <c r="GA18" s="309"/>
      <c r="GB18" s="309"/>
      <c r="GC18" s="309"/>
      <c r="GD18" s="309"/>
      <c r="GE18" s="309"/>
      <c r="GF18" s="309"/>
      <c r="GG18" s="309"/>
      <c r="GH18" s="309"/>
      <c r="GI18" s="309"/>
      <c r="GJ18" s="309"/>
      <c r="GK18" s="309"/>
      <c r="GL18" s="309"/>
      <c r="GM18" s="309"/>
      <c r="GN18" s="309"/>
      <c r="GO18" s="309"/>
      <c r="GP18" s="309"/>
      <c r="GQ18" s="309"/>
      <c r="GR18" s="309"/>
      <c r="GS18" s="309"/>
      <c r="GT18" s="309"/>
      <c r="GU18" s="309"/>
      <c r="GV18" s="309"/>
      <c r="GW18" s="309"/>
      <c r="GX18" s="309"/>
      <c r="GY18" s="309"/>
      <c r="GZ18" s="309"/>
      <c r="HA18" s="309"/>
      <c r="HB18" s="309"/>
      <c r="HC18" s="309"/>
      <c r="HD18" s="309"/>
      <c r="HE18" s="309"/>
      <c r="HF18" s="309"/>
      <c r="HG18" s="309"/>
      <c r="HH18" s="309"/>
      <c r="HI18" s="309"/>
      <c r="HJ18" s="309"/>
      <c r="HK18" s="309"/>
      <c r="HL18" s="309"/>
      <c r="HM18" s="309"/>
      <c r="HN18" s="309"/>
      <c r="HO18" s="309"/>
      <c r="HP18" s="309"/>
      <c r="HQ18" s="309"/>
      <c r="HR18" s="309"/>
      <c r="HS18" s="309"/>
      <c r="HT18" s="309"/>
      <c r="HU18" s="309"/>
      <c r="HV18" s="309"/>
      <c r="HW18" s="309"/>
      <c r="HX18" s="309"/>
      <c r="HY18" s="309"/>
      <c r="HZ18" s="309"/>
      <c r="IA18" s="309"/>
      <c r="IB18" s="309"/>
      <c r="IC18" s="309"/>
      <c r="ID18" s="309"/>
      <c r="IE18" s="309"/>
      <c r="IF18" s="309"/>
      <c r="IG18" s="309"/>
      <c r="IH18" s="309"/>
      <c r="II18" s="309"/>
      <c r="IJ18" s="309"/>
      <c r="IK18" s="309"/>
      <c r="IL18" s="309"/>
      <c r="IM18" s="309"/>
      <c r="IN18" s="309"/>
      <c r="IO18" s="309"/>
      <c r="IP18" s="309"/>
      <c r="IQ18" s="309"/>
      <c r="IR18" s="309"/>
      <c r="IS18" s="309"/>
      <c r="IT18" s="309"/>
      <c r="IU18" s="309"/>
      <c r="IV18" s="309"/>
    </row>
    <row r="19" spans="1:256" ht="17.25" customHeight="1" thickBot="1">
      <c r="A19" s="1649"/>
      <c r="B19" s="1650"/>
      <c r="C19" s="66"/>
      <c r="D19" s="63"/>
      <c r="E19" s="61"/>
      <c r="F19" s="61"/>
      <c r="G19" s="61"/>
      <c r="H19" s="74"/>
      <c r="I19" s="61"/>
      <c r="J19" s="61"/>
      <c r="K19" s="62"/>
      <c r="L19" s="111"/>
      <c r="M19" s="208"/>
      <c r="N19" s="208"/>
      <c r="O19" s="62"/>
      <c r="P19" s="111"/>
      <c r="Q19" s="208"/>
      <c r="R19" s="208"/>
      <c r="S19" s="62"/>
      <c r="T19" s="111"/>
      <c r="U19" s="208"/>
      <c r="V19" s="208"/>
      <c r="W19" s="62"/>
      <c r="X19" s="111"/>
      <c r="Y19" s="208"/>
      <c r="Z19" s="208"/>
      <c r="AA19" s="111"/>
      <c r="AB19" s="111"/>
      <c r="AC19" s="208"/>
      <c r="AD19" s="208"/>
      <c r="AE19" s="111"/>
      <c r="AF19" s="111"/>
      <c r="AG19" s="62"/>
      <c r="AH19" s="102"/>
      <c r="AI19" s="309"/>
      <c r="AJ19" s="309"/>
      <c r="AK19" s="309"/>
      <c r="AL19" s="309"/>
      <c r="AM19" s="309"/>
      <c r="AN19" s="309"/>
      <c r="AO19" s="309"/>
      <c r="AP19" s="309"/>
      <c r="AQ19" s="309"/>
      <c r="AR19" s="309"/>
      <c r="AS19" s="309"/>
      <c r="AT19" s="309"/>
      <c r="AU19" s="309"/>
      <c r="AV19" s="309"/>
      <c r="AW19" s="309"/>
      <c r="AX19" s="309"/>
      <c r="AY19" s="309"/>
      <c r="AZ19" s="309"/>
      <c r="BA19" s="309"/>
      <c r="BB19" s="309"/>
      <c r="BC19" s="309"/>
      <c r="BD19" s="309"/>
      <c r="BE19" s="309"/>
      <c r="BF19" s="309"/>
      <c r="BG19" s="309"/>
      <c r="BH19" s="309"/>
      <c r="BI19" s="309"/>
      <c r="BJ19" s="309"/>
      <c r="BK19" s="309"/>
      <c r="BL19" s="309"/>
      <c r="BM19" s="309"/>
      <c r="BN19" s="309"/>
      <c r="BO19" s="309"/>
      <c r="BP19" s="309"/>
      <c r="BQ19" s="309"/>
      <c r="BR19" s="309"/>
      <c r="BS19" s="309"/>
      <c r="BT19" s="309"/>
      <c r="BU19" s="309"/>
      <c r="BV19" s="309"/>
      <c r="BW19" s="309"/>
      <c r="BX19" s="309"/>
      <c r="BY19" s="309"/>
      <c r="BZ19" s="309"/>
      <c r="CA19" s="309"/>
      <c r="CB19" s="309"/>
      <c r="CC19" s="309"/>
      <c r="CD19" s="309"/>
      <c r="CE19" s="309"/>
      <c r="CF19" s="309"/>
      <c r="CG19" s="309"/>
      <c r="CH19" s="309"/>
      <c r="CI19" s="309"/>
      <c r="CJ19" s="309"/>
      <c r="CK19" s="309"/>
      <c r="CL19" s="309"/>
      <c r="CM19" s="309"/>
      <c r="CN19" s="309"/>
      <c r="CO19" s="309"/>
      <c r="CP19" s="309"/>
      <c r="CQ19" s="309"/>
      <c r="CR19" s="309"/>
      <c r="CS19" s="309"/>
      <c r="CT19" s="309"/>
      <c r="CU19" s="309"/>
      <c r="CV19" s="309"/>
      <c r="CW19" s="309"/>
      <c r="CX19" s="309"/>
      <c r="CY19" s="309"/>
      <c r="CZ19" s="309"/>
      <c r="DA19" s="309"/>
      <c r="DB19" s="309"/>
      <c r="DC19" s="309"/>
      <c r="DD19" s="309"/>
      <c r="DE19" s="309"/>
      <c r="DF19" s="309"/>
      <c r="DG19" s="309"/>
      <c r="DH19" s="309"/>
      <c r="DI19" s="309"/>
      <c r="DJ19" s="309"/>
      <c r="DK19" s="309"/>
      <c r="DL19" s="309"/>
      <c r="DM19" s="309"/>
      <c r="DN19" s="309"/>
      <c r="DO19" s="309"/>
      <c r="DP19" s="309"/>
      <c r="DQ19" s="309"/>
      <c r="DR19" s="309"/>
      <c r="DS19" s="309"/>
      <c r="DT19" s="309"/>
      <c r="DU19" s="309"/>
      <c r="DV19" s="309"/>
      <c r="DW19" s="309"/>
      <c r="DX19" s="309"/>
      <c r="DY19" s="309"/>
      <c r="DZ19" s="309"/>
      <c r="EA19" s="309"/>
      <c r="EB19" s="309"/>
      <c r="EC19" s="309"/>
      <c r="ED19" s="309"/>
      <c r="EE19" s="309"/>
      <c r="EF19" s="309"/>
      <c r="EG19" s="309"/>
      <c r="EH19" s="309"/>
      <c r="EI19" s="309"/>
      <c r="EJ19" s="309"/>
      <c r="EK19" s="309"/>
      <c r="EL19" s="309"/>
      <c r="EM19" s="309"/>
      <c r="EN19" s="309"/>
      <c r="EO19" s="309"/>
      <c r="EP19" s="309"/>
      <c r="EQ19" s="309"/>
      <c r="ER19" s="309"/>
      <c r="ES19" s="309"/>
      <c r="ET19" s="309"/>
      <c r="EU19" s="309"/>
      <c r="EV19" s="309"/>
      <c r="EW19" s="309"/>
      <c r="EX19" s="309"/>
      <c r="EY19" s="309"/>
      <c r="EZ19" s="309"/>
      <c r="FA19" s="309"/>
      <c r="FB19" s="309"/>
      <c r="FC19" s="309"/>
      <c r="FD19" s="309"/>
      <c r="FE19" s="309"/>
      <c r="FF19" s="309"/>
      <c r="FG19" s="309"/>
      <c r="FH19" s="309"/>
      <c r="FI19" s="309"/>
      <c r="FJ19" s="309"/>
      <c r="FK19" s="309"/>
      <c r="FL19" s="309"/>
      <c r="FM19" s="309"/>
      <c r="FN19" s="309"/>
      <c r="FO19" s="309"/>
      <c r="FP19" s="309"/>
      <c r="FQ19" s="309"/>
      <c r="FR19" s="309"/>
      <c r="FS19" s="309"/>
      <c r="FT19" s="309"/>
      <c r="FU19" s="309"/>
      <c r="FV19" s="309"/>
      <c r="FW19" s="309"/>
      <c r="FX19" s="309"/>
      <c r="FY19" s="309"/>
      <c r="FZ19" s="309"/>
      <c r="GA19" s="309"/>
      <c r="GB19" s="309"/>
      <c r="GC19" s="309"/>
      <c r="GD19" s="309"/>
      <c r="GE19" s="309"/>
      <c r="GF19" s="309"/>
      <c r="GG19" s="309"/>
      <c r="GH19" s="309"/>
      <c r="GI19" s="309"/>
      <c r="GJ19" s="309"/>
      <c r="GK19" s="309"/>
      <c r="GL19" s="309"/>
      <c r="GM19" s="309"/>
      <c r="GN19" s="309"/>
      <c r="GO19" s="309"/>
      <c r="GP19" s="309"/>
      <c r="GQ19" s="309"/>
      <c r="GR19" s="309"/>
      <c r="GS19" s="309"/>
      <c r="GT19" s="309"/>
      <c r="GU19" s="309"/>
      <c r="GV19" s="309"/>
      <c r="GW19" s="309"/>
      <c r="GX19" s="309"/>
      <c r="GY19" s="309"/>
      <c r="GZ19" s="309"/>
      <c r="HA19" s="309"/>
      <c r="HB19" s="309"/>
      <c r="HC19" s="309"/>
      <c r="HD19" s="309"/>
      <c r="HE19" s="309"/>
      <c r="HF19" s="309"/>
      <c r="HG19" s="309"/>
      <c r="HH19" s="309"/>
      <c r="HI19" s="309"/>
      <c r="HJ19" s="309"/>
      <c r="HK19" s="309"/>
      <c r="HL19" s="309"/>
      <c r="HM19" s="309"/>
      <c r="HN19" s="309"/>
      <c r="HO19" s="309"/>
      <c r="HP19" s="309"/>
      <c r="HQ19" s="309"/>
      <c r="HR19" s="309"/>
      <c r="HS19" s="309"/>
      <c r="HT19" s="309"/>
      <c r="HU19" s="309"/>
      <c r="HV19" s="309"/>
      <c r="HW19" s="309"/>
      <c r="HX19" s="309"/>
      <c r="HY19" s="309"/>
      <c r="HZ19" s="309"/>
      <c r="IA19" s="309"/>
      <c r="IB19" s="309"/>
      <c r="IC19" s="309"/>
      <c r="ID19" s="309"/>
      <c r="IE19" s="309"/>
      <c r="IF19" s="309"/>
      <c r="IG19" s="309"/>
      <c r="IH19" s="309"/>
      <c r="II19" s="309"/>
      <c r="IJ19" s="309"/>
      <c r="IK19" s="309"/>
      <c r="IL19" s="309"/>
      <c r="IM19" s="309"/>
      <c r="IN19" s="309"/>
      <c r="IO19" s="309"/>
      <c r="IP19" s="309"/>
      <c r="IQ19" s="309"/>
      <c r="IR19" s="309"/>
      <c r="IS19" s="309"/>
      <c r="IT19" s="309"/>
      <c r="IU19" s="309"/>
      <c r="IV19" s="309"/>
    </row>
    <row r="20" spans="1:256" ht="17.25" customHeight="1" thickTop="1" thickBot="1">
      <c r="A20" s="1621" t="s">
        <v>24</v>
      </c>
      <c r="B20" s="1622"/>
      <c r="C20" s="23"/>
      <c r="D20" s="17"/>
      <c r="E20" s="18">
        <f>E18</f>
        <v>2</v>
      </c>
      <c r="F20" s="18">
        <f>F18</f>
        <v>2</v>
      </c>
      <c r="G20" s="19"/>
      <c r="H20" s="20"/>
      <c r="I20" s="18">
        <f>SUM(I18:I19)</f>
        <v>0</v>
      </c>
      <c r="J20" s="18">
        <f>SUM(J18:J19)</f>
        <v>0</v>
      </c>
      <c r="K20" s="19"/>
      <c r="L20" s="20"/>
      <c r="M20" s="18">
        <f>SUM(M18:M19)</f>
        <v>0</v>
      </c>
      <c r="N20" s="18">
        <f>SUM(N18:N19)</f>
        <v>0</v>
      </c>
      <c r="O20" s="19"/>
      <c r="P20" s="20"/>
      <c r="Q20" s="18">
        <f>SUM(Q18:Q19)</f>
        <v>0</v>
      </c>
      <c r="R20" s="18">
        <f>SUM(R18:R19)</f>
        <v>0</v>
      </c>
      <c r="S20" s="19"/>
      <c r="T20" s="20"/>
      <c r="U20" s="18">
        <f>U18</f>
        <v>2</v>
      </c>
      <c r="V20" s="18">
        <f>V18</f>
        <v>2</v>
      </c>
      <c r="W20" s="19"/>
      <c r="X20" s="20"/>
      <c r="Y20" s="18">
        <f>SUM(Y18:Y19)</f>
        <v>0</v>
      </c>
      <c r="Z20" s="18">
        <f>SUM(Z18:Z19)</f>
        <v>0</v>
      </c>
      <c r="AA20" s="20"/>
      <c r="AB20" s="20"/>
      <c r="AC20" s="18">
        <f>SUM(AC18:AC19)</f>
        <v>0</v>
      </c>
      <c r="AD20" s="18">
        <f>SUM(AD18:AD19)</f>
        <v>0</v>
      </c>
      <c r="AE20" s="20"/>
      <c r="AF20" s="20"/>
      <c r="AG20" s="18">
        <f>SUM(AG18:AG19)</f>
        <v>0</v>
      </c>
      <c r="AH20" s="25">
        <f>SUM(AH18:AH19)</f>
        <v>0</v>
      </c>
      <c r="AI20" s="309"/>
      <c r="AJ20" s="309"/>
      <c r="AK20" s="309"/>
      <c r="AL20" s="309"/>
      <c r="AM20" s="309"/>
      <c r="AN20" s="309"/>
      <c r="AO20" s="309"/>
      <c r="AP20" s="309"/>
      <c r="AQ20" s="309"/>
      <c r="AR20" s="309"/>
      <c r="AS20" s="309"/>
      <c r="AT20" s="309"/>
      <c r="AU20" s="309"/>
      <c r="AV20" s="309"/>
      <c r="AW20" s="309"/>
      <c r="AX20" s="309"/>
      <c r="AY20" s="309"/>
      <c r="AZ20" s="309"/>
      <c r="BA20" s="309"/>
      <c r="BB20" s="309"/>
      <c r="BC20" s="309"/>
      <c r="BD20" s="309"/>
      <c r="BE20" s="309"/>
      <c r="BF20" s="309"/>
      <c r="BG20" s="309"/>
      <c r="BH20" s="309"/>
      <c r="BI20" s="309"/>
      <c r="BJ20" s="309"/>
      <c r="BK20" s="309"/>
      <c r="BL20" s="309"/>
      <c r="BM20" s="309"/>
      <c r="BN20" s="309"/>
      <c r="BO20" s="309"/>
      <c r="BP20" s="309"/>
      <c r="BQ20" s="309"/>
      <c r="BR20" s="309"/>
      <c r="BS20" s="309"/>
      <c r="BT20" s="309"/>
      <c r="BU20" s="309"/>
      <c r="BV20" s="309"/>
      <c r="BW20" s="309"/>
      <c r="BX20" s="309"/>
      <c r="BY20" s="309"/>
      <c r="BZ20" s="309"/>
      <c r="CA20" s="309"/>
      <c r="CB20" s="309"/>
      <c r="CC20" s="309"/>
      <c r="CD20" s="309"/>
      <c r="CE20" s="309"/>
      <c r="CF20" s="309"/>
      <c r="CG20" s="309"/>
      <c r="CH20" s="309"/>
      <c r="CI20" s="309"/>
      <c r="CJ20" s="309"/>
      <c r="CK20" s="309"/>
      <c r="CL20" s="309"/>
      <c r="CM20" s="309"/>
      <c r="CN20" s="309"/>
      <c r="CO20" s="309"/>
      <c r="CP20" s="309"/>
      <c r="CQ20" s="309"/>
      <c r="CR20" s="309"/>
      <c r="CS20" s="309"/>
      <c r="CT20" s="309"/>
      <c r="CU20" s="309"/>
      <c r="CV20" s="309"/>
      <c r="CW20" s="309"/>
      <c r="CX20" s="309"/>
      <c r="CY20" s="309"/>
      <c r="CZ20" s="309"/>
      <c r="DA20" s="309"/>
      <c r="DB20" s="309"/>
      <c r="DC20" s="309"/>
      <c r="DD20" s="309"/>
      <c r="DE20" s="309"/>
      <c r="DF20" s="309"/>
      <c r="DG20" s="309"/>
      <c r="DH20" s="309"/>
      <c r="DI20" s="309"/>
      <c r="DJ20" s="309"/>
      <c r="DK20" s="309"/>
      <c r="DL20" s="309"/>
      <c r="DM20" s="309"/>
      <c r="DN20" s="309"/>
      <c r="DO20" s="309"/>
      <c r="DP20" s="309"/>
      <c r="DQ20" s="309"/>
      <c r="DR20" s="309"/>
      <c r="DS20" s="309"/>
      <c r="DT20" s="309"/>
      <c r="DU20" s="309"/>
      <c r="DV20" s="309"/>
      <c r="DW20" s="309"/>
      <c r="DX20" s="309"/>
      <c r="DY20" s="309"/>
      <c r="DZ20" s="309"/>
      <c r="EA20" s="309"/>
      <c r="EB20" s="309"/>
      <c r="EC20" s="309"/>
      <c r="ED20" s="309"/>
      <c r="EE20" s="309"/>
      <c r="EF20" s="309"/>
      <c r="EG20" s="309"/>
      <c r="EH20" s="309"/>
      <c r="EI20" s="309"/>
      <c r="EJ20" s="309"/>
      <c r="EK20" s="309"/>
      <c r="EL20" s="309"/>
      <c r="EM20" s="309"/>
      <c r="EN20" s="309"/>
      <c r="EO20" s="309"/>
      <c r="EP20" s="309"/>
      <c r="EQ20" s="309"/>
      <c r="ER20" s="309"/>
      <c r="ES20" s="309"/>
      <c r="ET20" s="309"/>
      <c r="EU20" s="309"/>
      <c r="EV20" s="309"/>
      <c r="EW20" s="309"/>
      <c r="EX20" s="309"/>
      <c r="EY20" s="309"/>
      <c r="EZ20" s="309"/>
      <c r="FA20" s="309"/>
      <c r="FB20" s="309"/>
      <c r="FC20" s="309"/>
      <c r="FD20" s="309"/>
      <c r="FE20" s="309"/>
      <c r="FF20" s="309"/>
      <c r="FG20" s="309"/>
      <c r="FH20" s="309"/>
      <c r="FI20" s="309"/>
      <c r="FJ20" s="309"/>
      <c r="FK20" s="309"/>
      <c r="FL20" s="309"/>
      <c r="FM20" s="309"/>
      <c r="FN20" s="309"/>
      <c r="FO20" s="309"/>
      <c r="FP20" s="309"/>
      <c r="FQ20" s="309"/>
      <c r="FR20" s="309"/>
      <c r="FS20" s="309"/>
      <c r="FT20" s="309"/>
      <c r="FU20" s="309"/>
      <c r="FV20" s="309"/>
      <c r="FW20" s="309"/>
      <c r="FX20" s="309"/>
      <c r="FY20" s="309"/>
      <c r="FZ20" s="309"/>
      <c r="GA20" s="309"/>
      <c r="GB20" s="309"/>
      <c r="GC20" s="309"/>
      <c r="GD20" s="309"/>
      <c r="GE20" s="309"/>
      <c r="GF20" s="309"/>
      <c r="GG20" s="309"/>
      <c r="GH20" s="309"/>
      <c r="GI20" s="309"/>
      <c r="GJ20" s="309"/>
      <c r="GK20" s="309"/>
      <c r="GL20" s="309"/>
      <c r="GM20" s="309"/>
      <c r="GN20" s="309"/>
      <c r="GO20" s="309"/>
      <c r="GP20" s="309"/>
      <c r="GQ20" s="309"/>
      <c r="GR20" s="309"/>
      <c r="GS20" s="309"/>
      <c r="GT20" s="309"/>
      <c r="GU20" s="309"/>
      <c r="GV20" s="309"/>
      <c r="GW20" s="309"/>
      <c r="GX20" s="309"/>
      <c r="GY20" s="309"/>
      <c r="GZ20" s="309"/>
      <c r="HA20" s="309"/>
      <c r="HB20" s="309"/>
      <c r="HC20" s="309"/>
      <c r="HD20" s="309"/>
      <c r="HE20" s="309"/>
      <c r="HF20" s="309"/>
      <c r="HG20" s="309"/>
      <c r="HH20" s="309"/>
      <c r="HI20" s="309"/>
      <c r="HJ20" s="309"/>
      <c r="HK20" s="309"/>
      <c r="HL20" s="309"/>
      <c r="HM20" s="309"/>
      <c r="HN20" s="309"/>
      <c r="HO20" s="309"/>
      <c r="HP20" s="309"/>
      <c r="HQ20" s="309"/>
      <c r="HR20" s="309"/>
      <c r="HS20" s="309"/>
      <c r="HT20" s="309"/>
      <c r="HU20" s="309"/>
      <c r="HV20" s="309"/>
      <c r="HW20" s="309"/>
      <c r="HX20" s="309"/>
      <c r="HY20" s="309"/>
      <c r="HZ20" s="309"/>
      <c r="IA20" s="309"/>
      <c r="IB20" s="309"/>
      <c r="IC20" s="309"/>
      <c r="ID20" s="309"/>
      <c r="IE20" s="309"/>
      <c r="IF20" s="309"/>
      <c r="IG20" s="309"/>
      <c r="IH20" s="309"/>
      <c r="II20" s="309"/>
      <c r="IJ20" s="309"/>
      <c r="IK20" s="309"/>
      <c r="IL20" s="309"/>
      <c r="IM20" s="309"/>
      <c r="IN20" s="309"/>
      <c r="IO20" s="309"/>
      <c r="IP20" s="309"/>
      <c r="IQ20" s="309"/>
      <c r="IR20" s="309"/>
      <c r="IS20" s="309"/>
      <c r="IT20" s="309"/>
      <c r="IU20" s="309"/>
      <c r="IV20" s="309"/>
    </row>
    <row r="21" spans="1:256" s="84" customFormat="1" ht="17.149999999999999" customHeight="1" thickTop="1">
      <c r="A21" s="1641" t="s">
        <v>511</v>
      </c>
      <c r="B21" s="1642"/>
      <c r="C21" s="308" t="s">
        <v>510</v>
      </c>
      <c r="D21" s="307" t="s">
        <v>509</v>
      </c>
      <c r="E21" s="306">
        <v>2</v>
      </c>
      <c r="F21" s="306">
        <v>2</v>
      </c>
      <c r="G21" s="83"/>
      <c r="H21" s="74"/>
      <c r="I21" s="83"/>
      <c r="J21" s="83"/>
      <c r="K21" s="83" t="s">
        <v>508</v>
      </c>
      <c r="L21" s="63" t="s">
        <v>507</v>
      </c>
      <c r="M21" s="83">
        <v>2</v>
      </c>
      <c r="N21" s="83">
        <v>2</v>
      </c>
      <c r="O21" s="83" t="s">
        <v>506</v>
      </c>
      <c r="P21" s="63" t="s">
        <v>505</v>
      </c>
      <c r="Q21" s="83">
        <v>2</v>
      </c>
      <c r="R21" s="83">
        <v>2</v>
      </c>
      <c r="S21" s="47"/>
      <c r="T21" s="41"/>
      <c r="U21" s="83"/>
      <c r="V21" s="83"/>
      <c r="W21" s="47"/>
      <c r="X21" s="8"/>
      <c r="Y21" s="8"/>
      <c r="Z21" s="8"/>
      <c r="AA21" s="83"/>
      <c r="AB21" s="79"/>
      <c r="AC21" s="83"/>
      <c r="AD21" s="83"/>
      <c r="AE21" s="83"/>
      <c r="AF21" s="79"/>
      <c r="AG21" s="83"/>
      <c r="AH21" s="83"/>
    </row>
    <row r="22" spans="1:256" s="84" customFormat="1" ht="17.25" customHeight="1" thickBot="1">
      <c r="A22" s="1643"/>
      <c r="B22" s="1644"/>
      <c r="C22" s="106"/>
      <c r="D22" s="41"/>
      <c r="E22" s="47"/>
      <c r="F22" s="47"/>
      <c r="G22" s="47"/>
      <c r="H22" s="2"/>
      <c r="I22" s="13"/>
      <c r="J22" s="13"/>
      <c r="K22" s="13"/>
      <c r="L22" s="14"/>
      <c r="M22" s="13"/>
      <c r="N22" s="13"/>
      <c r="O22" s="13"/>
      <c r="P22" s="14"/>
      <c r="Q22" s="13"/>
      <c r="R22" s="13"/>
      <c r="S22" s="13"/>
      <c r="T22" s="14"/>
      <c r="U22" s="13"/>
      <c r="V22" s="13"/>
      <c r="W22" s="13"/>
      <c r="X22" s="14"/>
      <c r="Y22" s="13"/>
      <c r="Z22" s="13"/>
      <c r="AA22" s="13"/>
      <c r="AB22" s="14"/>
      <c r="AC22" s="13"/>
      <c r="AD22" s="13"/>
      <c r="AE22" s="13"/>
      <c r="AF22" s="14"/>
      <c r="AG22" s="13"/>
      <c r="AH22" s="13"/>
    </row>
    <row r="23" spans="1:256" s="84" customFormat="1" ht="17.25" customHeight="1" thickTop="1" thickBot="1">
      <c r="A23" s="1621" t="s">
        <v>404</v>
      </c>
      <c r="B23" s="1622"/>
      <c r="C23" s="302"/>
      <c r="D23" s="17"/>
      <c r="E23" s="21">
        <f>SUM(E21:E22)</f>
        <v>2</v>
      </c>
      <c r="F23" s="21">
        <f>SUM(F21:F22)</f>
        <v>2</v>
      </c>
      <c r="G23" s="21"/>
      <c r="H23" s="20"/>
      <c r="I23" s="21">
        <f>SUM(I21:I22)</f>
        <v>0</v>
      </c>
      <c r="J23" s="21">
        <f>SUM(J21:J22)</f>
        <v>0</v>
      </c>
      <c r="K23" s="20"/>
      <c r="L23" s="20"/>
      <c r="M23" s="21">
        <f>SUM(M21:M22)</f>
        <v>2</v>
      </c>
      <c r="N23" s="21">
        <f>SUM(N21:N22)</f>
        <v>2</v>
      </c>
      <c r="O23" s="20"/>
      <c r="P23" s="20"/>
      <c r="Q23" s="21">
        <f>SUM(Q21:Q22)</f>
        <v>2</v>
      </c>
      <c r="R23" s="21">
        <f>SUM(R21:R22)</f>
        <v>2</v>
      </c>
      <c r="S23" s="22"/>
      <c r="T23" s="22"/>
      <c r="U23" s="21">
        <f>SUM(U21:U22)</f>
        <v>0</v>
      </c>
      <c r="V23" s="21">
        <f>SUM(V21:V22)</f>
        <v>0</v>
      </c>
      <c r="W23" s="22"/>
      <c r="X23" s="22"/>
      <c r="Y23" s="21">
        <f>SUM(Y21:Y22)</f>
        <v>0</v>
      </c>
      <c r="Z23" s="21">
        <f>SUM(Z21:Z22)</f>
        <v>0</v>
      </c>
      <c r="AA23" s="20"/>
      <c r="AB23" s="22"/>
      <c r="AC23" s="21">
        <f>SUM(AC21:AC22)</f>
        <v>0</v>
      </c>
      <c r="AD23" s="21">
        <f>SUM(AD21:AD22)</f>
        <v>0</v>
      </c>
      <c r="AE23" s="22"/>
      <c r="AF23" s="22"/>
      <c r="AG23" s="21">
        <f>SUM(AG21:AG22)</f>
        <v>0</v>
      </c>
      <c r="AH23" s="21">
        <f>SUM(AH21:AH22)</f>
        <v>0</v>
      </c>
    </row>
    <row r="24" spans="1:256" s="84" customFormat="1" ht="17.5" customHeight="1" thickTop="1">
      <c r="A24" s="1656" t="s">
        <v>395</v>
      </c>
      <c r="B24" s="1657"/>
      <c r="C24" s="296" t="s">
        <v>504</v>
      </c>
      <c r="D24" s="291" t="s">
        <v>503</v>
      </c>
      <c r="E24" s="290">
        <v>3</v>
      </c>
      <c r="F24" s="290">
        <v>4</v>
      </c>
      <c r="G24" s="290" t="s">
        <v>502</v>
      </c>
      <c r="H24" s="291" t="s">
        <v>501</v>
      </c>
      <c r="I24" s="290">
        <v>3</v>
      </c>
      <c r="J24" s="290">
        <v>4</v>
      </c>
      <c r="K24" s="290" t="s">
        <v>500</v>
      </c>
      <c r="L24" s="291" t="s">
        <v>499</v>
      </c>
      <c r="M24" s="290">
        <v>3</v>
      </c>
      <c r="N24" s="290">
        <v>4</v>
      </c>
      <c r="O24" s="290" t="s">
        <v>498</v>
      </c>
      <c r="P24" s="291" t="s">
        <v>497</v>
      </c>
      <c r="Q24" s="290">
        <v>3</v>
      </c>
      <c r="R24" s="290">
        <v>4</v>
      </c>
      <c r="S24" s="290" t="s">
        <v>496</v>
      </c>
      <c r="T24" s="291" t="s">
        <v>495</v>
      </c>
      <c r="U24" s="290">
        <v>4</v>
      </c>
      <c r="V24" s="290">
        <v>5</v>
      </c>
      <c r="W24" s="290" t="s">
        <v>494</v>
      </c>
      <c r="X24" s="291" t="s">
        <v>493</v>
      </c>
      <c r="Y24" s="290">
        <v>4</v>
      </c>
      <c r="Z24" s="290">
        <v>5</v>
      </c>
      <c r="AA24" s="290" t="s">
        <v>492</v>
      </c>
      <c r="AB24" s="291" t="s">
        <v>491</v>
      </c>
      <c r="AC24" s="290">
        <v>4</v>
      </c>
      <c r="AD24" s="290">
        <v>5</v>
      </c>
      <c r="AE24" s="290" t="s">
        <v>490</v>
      </c>
      <c r="AF24" s="291" t="s">
        <v>489</v>
      </c>
      <c r="AG24" s="290">
        <v>4</v>
      </c>
      <c r="AH24" s="295">
        <v>5</v>
      </c>
      <c r="AI24" s="103"/>
    </row>
    <row r="25" spans="1:256" s="84" customFormat="1" ht="17.5" customHeight="1">
      <c r="A25" s="1658"/>
      <c r="B25" s="1659"/>
      <c r="C25" s="296" t="s">
        <v>488</v>
      </c>
      <c r="D25" s="291" t="s">
        <v>487</v>
      </c>
      <c r="E25" s="290">
        <v>2</v>
      </c>
      <c r="F25" s="290">
        <v>3</v>
      </c>
      <c r="G25" s="290" t="s">
        <v>486</v>
      </c>
      <c r="H25" s="291" t="s">
        <v>485</v>
      </c>
      <c r="I25" s="290">
        <v>2</v>
      </c>
      <c r="J25" s="290">
        <v>3</v>
      </c>
      <c r="K25" s="290" t="s">
        <v>484</v>
      </c>
      <c r="L25" s="291" t="s">
        <v>483</v>
      </c>
      <c r="M25" s="290">
        <v>2</v>
      </c>
      <c r="N25" s="290">
        <v>3</v>
      </c>
      <c r="O25" s="290" t="s">
        <v>482</v>
      </c>
      <c r="P25" s="291" t="s">
        <v>481</v>
      </c>
      <c r="Q25" s="290">
        <v>2</v>
      </c>
      <c r="R25" s="290">
        <v>3</v>
      </c>
      <c r="S25" s="290" t="s">
        <v>480</v>
      </c>
      <c r="T25" s="291" t="s">
        <v>479</v>
      </c>
      <c r="U25" s="290">
        <v>2</v>
      </c>
      <c r="V25" s="290">
        <v>2</v>
      </c>
      <c r="W25" s="290" t="s">
        <v>478</v>
      </c>
      <c r="X25" s="291" t="s">
        <v>477</v>
      </c>
      <c r="Y25" s="290">
        <v>2</v>
      </c>
      <c r="Z25" s="290">
        <v>2</v>
      </c>
      <c r="AA25" s="290"/>
      <c r="AB25" s="291"/>
      <c r="AC25" s="290"/>
      <c r="AD25" s="290"/>
      <c r="AE25" s="8"/>
      <c r="AF25" s="114"/>
      <c r="AG25" s="8"/>
      <c r="AH25" s="208"/>
      <c r="AI25" s="103"/>
    </row>
    <row r="26" spans="1:256" s="84" customFormat="1" ht="17.5" customHeight="1">
      <c r="A26" s="1658"/>
      <c r="B26" s="1659"/>
      <c r="C26" s="296" t="s">
        <v>476</v>
      </c>
      <c r="D26" s="291" t="s">
        <v>475</v>
      </c>
      <c r="E26" s="290">
        <v>2</v>
      </c>
      <c r="F26" s="290">
        <v>2</v>
      </c>
      <c r="G26" s="305" t="s">
        <v>474</v>
      </c>
      <c r="H26" s="89" t="s">
        <v>473</v>
      </c>
      <c r="I26" s="305">
        <v>2</v>
      </c>
      <c r="J26" s="305">
        <v>2</v>
      </c>
      <c r="K26" s="305" t="s">
        <v>472</v>
      </c>
      <c r="L26" s="89" t="s">
        <v>471</v>
      </c>
      <c r="M26" s="305">
        <v>2</v>
      </c>
      <c r="N26" s="305">
        <v>2</v>
      </c>
      <c r="O26" s="290" t="s">
        <v>470</v>
      </c>
      <c r="P26" s="291" t="s">
        <v>469</v>
      </c>
      <c r="Q26" s="290">
        <v>2</v>
      </c>
      <c r="R26" s="290">
        <v>2</v>
      </c>
      <c r="S26" s="290" t="s">
        <v>468</v>
      </c>
      <c r="T26" s="291" t="s">
        <v>467</v>
      </c>
      <c r="U26" s="290">
        <v>2</v>
      </c>
      <c r="V26" s="290">
        <v>2</v>
      </c>
      <c r="W26" s="290"/>
      <c r="X26" s="291"/>
      <c r="Y26" s="290"/>
      <c r="Z26" s="290"/>
      <c r="AA26" s="8"/>
      <c r="AB26" s="114"/>
      <c r="AC26" s="8"/>
      <c r="AD26" s="8"/>
      <c r="AE26" s="8"/>
      <c r="AF26" s="114"/>
      <c r="AG26" s="8"/>
      <c r="AH26" s="208"/>
      <c r="AI26" s="103"/>
    </row>
    <row r="27" spans="1:256" s="84" customFormat="1" ht="17.5" customHeight="1">
      <c r="A27" s="1658"/>
      <c r="B27" s="1659"/>
      <c r="C27" s="296" t="s">
        <v>466</v>
      </c>
      <c r="D27" s="291" t="s">
        <v>465</v>
      </c>
      <c r="E27" s="290">
        <v>2</v>
      </c>
      <c r="F27" s="290">
        <v>2</v>
      </c>
      <c r="G27" s="298" t="s">
        <v>464</v>
      </c>
      <c r="H27" s="293" t="s">
        <v>463</v>
      </c>
      <c r="I27" s="290">
        <v>2</v>
      </c>
      <c r="J27" s="290">
        <v>2</v>
      </c>
      <c r="K27" s="290"/>
      <c r="L27" s="291"/>
      <c r="M27" s="290"/>
      <c r="N27" s="290"/>
      <c r="O27" s="290"/>
      <c r="P27" s="291"/>
      <c r="Q27" s="290"/>
      <c r="R27" s="290"/>
      <c r="S27" s="290"/>
      <c r="T27" s="291"/>
      <c r="U27" s="290"/>
      <c r="V27" s="290"/>
      <c r="W27" s="290"/>
      <c r="X27" s="291"/>
      <c r="Y27" s="290"/>
      <c r="Z27" s="290"/>
      <c r="AA27" s="47"/>
      <c r="AB27" s="45"/>
      <c r="AC27" s="47"/>
      <c r="AD27" s="47"/>
      <c r="AE27" s="47"/>
      <c r="AF27" s="45"/>
      <c r="AG27" s="47"/>
      <c r="AH27" s="42"/>
      <c r="AI27" s="103"/>
    </row>
    <row r="28" spans="1:256" s="84" customFormat="1" ht="17.5" customHeight="1" thickBot="1">
      <c r="A28" s="1660"/>
      <c r="B28" s="1661"/>
      <c r="C28" s="106"/>
      <c r="D28" s="41"/>
      <c r="E28" s="47"/>
      <c r="F28" s="47"/>
      <c r="G28" s="47"/>
      <c r="H28" s="116"/>
      <c r="I28" s="47"/>
      <c r="J28" s="304"/>
      <c r="K28" s="290"/>
      <c r="L28" s="291"/>
      <c r="M28" s="290"/>
      <c r="N28" s="290"/>
      <c r="O28" s="290"/>
      <c r="P28" s="291"/>
      <c r="Q28" s="290"/>
      <c r="R28" s="290"/>
      <c r="S28" s="106"/>
      <c r="T28" s="45"/>
      <c r="U28" s="47"/>
      <c r="V28" s="47"/>
      <c r="W28" s="303"/>
      <c r="X28" s="303"/>
      <c r="Y28" s="303"/>
      <c r="Z28" s="303"/>
      <c r="AA28" s="47"/>
      <c r="AB28" s="45"/>
      <c r="AC28" s="47"/>
      <c r="AD28" s="47"/>
      <c r="AE28" s="47"/>
      <c r="AF28" s="45"/>
      <c r="AG28" s="47"/>
      <c r="AH28" s="42"/>
      <c r="AI28" s="103"/>
    </row>
    <row r="29" spans="1:256" s="84" customFormat="1" ht="17.5" customHeight="1" thickTop="1" thickBot="1">
      <c r="A29" s="1621" t="s">
        <v>404</v>
      </c>
      <c r="B29" s="1622"/>
      <c r="C29" s="302"/>
      <c r="D29" s="17"/>
      <c r="E29" s="21">
        <f>SUM(E24:E28)</f>
        <v>9</v>
      </c>
      <c r="F29" s="21">
        <f>SUM(F24:F28)</f>
        <v>11</v>
      </c>
      <c r="G29" s="21"/>
      <c r="H29" s="20"/>
      <c r="I29" s="21">
        <f>SUM(I24:I28)</f>
        <v>9</v>
      </c>
      <c r="J29" s="21">
        <f>SUM(J24:J28)</f>
        <v>11</v>
      </c>
      <c r="K29" s="20"/>
      <c r="L29" s="21"/>
      <c r="M29" s="21">
        <f>SUM(M24:M28)</f>
        <v>7</v>
      </c>
      <c r="N29" s="21">
        <f>SUM(N24:N28)</f>
        <v>9</v>
      </c>
      <c r="O29" s="21"/>
      <c r="P29" s="21"/>
      <c r="Q29" s="21">
        <f>SUM(Q24:Q28)</f>
        <v>7</v>
      </c>
      <c r="R29" s="21">
        <f>SUM(R24:R28)</f>
        <v>9</v>
      </c>
      <c r="S29" s="22"/>
      <c r="T29" s="22"/>
      <c r="U29" s="21">
        <f>SUM(U24:U28)</f>
        <v>8</v>
      </c>
      <c r="V29" s="21">
        <f>SUM(V24:V28)</f>
        <v>9</v>
      </c>
      <c r="W29" s="301"/>
      <c r="X29" s="301"/>
      <c r="Y29" s="136">
        <f>SUM(Y24:Y27)</f>
        <v>6</v>
      </c>
      <c r="Z29" s="136">
        <f>SUM(Z24:Z27)</f>
        <v>7</v>
      </c>
      <c r="AA29" s="20"/>
      <c r="AB29" s="22"/>
      <c r="AC29" s="21">
        <f>SUM(AC24:AC28)</f>
        <v>4</v>
      </c>
      <c r="AD29" s="21">
        <f>SUM(AD24:AD28)</f>
        <v>5</v>
      </c>
      <c r="AE29" s="22"/>
      <c r="AF29" s="22"/>
      <c r="AG29" s="21">
        <f>SUM(AG24:AG28)</f>
        <v>4</v>
      </c>
      <c r="AH29" s="21">
        <f>SUM(AH24:AH28)</f>
        <v>5</v>
      </c>
      <c r="AI29" s="103"/>
    </row>
    <row r="30" spans="1:256" s="84" customFormat="1" ht="17.5" customHeight="1" thickTop="1">
      <c r="A30" s="1653" t="s">
        <v>462</v>
      </c>
      <c r="B30" s="1662" t="s">
        <v>461</v>
      </c>
      <c r="C30" s="296" t="s">
        <v>460</v>
      </c>
      <c r="D30" s="291" t="s">
        <v>459</v>
      </c>
      <c r="E30" s="290">
        <v>2</v>
      </c>
      <c r="F30" s="290">
        <v>2</v>
      </c>
      <c r="G30" s="290" t="s">
        <v>458</v>
      </c>
      <c r="H30" s="291" t="s">
        <v>457</v>
      </c>
      <c r="I30" s="290">
        <v>2</v>
      </c>
      <c r="J30" s="290">
        <v>2</v>
      </c>
      <c r="K30" s="290" t="s">
        <v>456</v>
      </c>
      <c r="L30" s="291" t="s">
        <v>455</v>
      </c>
      <c r="M30" s="290">
        <v>2</v>
      </c>
      <c r="N30" s="290">
        <v>2</v>
      </c>
      <c r="O30" s="290"/>
      <c r="P30" s="291"/>
      <c r="Q30" s="290"/>
      <c r="R30" s="290"/>
      <c r="S30" s="290" t="s">
        <v>454</v>
      </c>
      <c r="T30" s="291" t="s">
        <v>453</v>
      </c>
      <c r="U30" s="290">
        <v>2</v>
      </c>
      <c r="V30" s="290">
        <v>2</v>
      </c>
      <c r="W30" s="290" t="s">
        <v>452</v>
      </c>
      <c r="X30" s="291" t="s">
        <v>451</v>
      </c>
      <c r="Y30" s="290">
        <v>2</v>
      </c>
      <c r="Z30" s="290">
        <v>2</v>
      </c>
      <c r="AA30" s="290" t="s">
        <v>450</v>
      </c>
      <c r="AB30" s="291" t="s">
        <v>449</v>
      </c>
      <c r="AC30" s="290">
        <v>2</v>
      </c>
      <c r="AD30" s="290">
        <v>2</v>
      </c>
      <c r="AE30" s="290"/>
      <c r="AF30" s="291"/>
      <c r="AG30" s="290"/>
      <c r="AH30" s="295"/>
      <c r="AI30" s="103"/>
    </row>
    <row r="31" spans="1:256" s="84" customFormat="1" ht="17.5" customHeight="1">
      <c r="A31" s="1654"/>
      <c r="B31" s="1663"/>
      <c r="C31" s="153"/>
      <c r="D31" s="110"/>
      <c r="E31" s="8"/>
      <c r="F31" s="8"/>
      <c r="G31" s="296"/>
      <c r="H31" s="291"/>
      <c r="I31" s="290"/>
      <c r="J31" s="290"/>
      <c r="K31" s="290"/>
      <c r="L31" s="291"/>
      <c r="M31" s="290"/>
      <c r="N31" s="290"/>
      <c r="O31" s="290"/>
      <c r="P31" s="291"/>
      <c r="Q31" s="290"/>
      <c r="R31" s="290"/>
      <c r="S31" s="290" t="s">
        <v>448</v>
      </c>
      <c r="T31" s="291" t="s">
        <v>447</v>
      </c>
      <c r="U31" s="290">
        <v>2</v>
      </c>
      <c r="V31" s="290">
        <v>2</v>
      </c>
      <c r="W31" s="290"/>
      <c r="X31" s="291"/>
      <c r="Y31" s="290"/>
      <c r="Z31" s="290"/>
      <c r="AA31" s="290"/>
      <c r="AB31" s="291"/>
      <c r="AC31" s="290"/>
      <c r="AD31" s="290"/>
      <c r="AE31" s="290"/>
      <c r="AF31" s="291"/>
      <c r="AG31" s="8"/>
      <c r="AH31" s="208"/>
      <c r="AI31" s="103"/>
    </row>
    <row r="32" spans="1:256" s="84" customFormat="1" ht="17.5" customHeight="1" thickBot="1">
      <c r="A32" s="1654"/>
      <c r="B32" s="1664"/>
      <c r="C32" s="153"/>
      <c r="D32" s="111"/>
      <c r="E32" s="8"/>
      <c r="F32" s="8"/>
      <c r="G32" s="8"/>
      <c r="H32" s="111"/>
      <c r="I32" s="8"/>
      <c r="J32" s="292"/>
      <c r="K32" s="83"/>
      <c r="L32" s="111"/>
      <c r="M32" s="8"/>
      <c r="N32" s="8"/>
      <c r="O32" s="290"/>
      <c r="P32" s="291"/>
      <c r="Q32" s="290"/>
      <c r="R32" s="290"/>
      <c r="S32" s="290"/>
      <c r="T32" s="291"/>
      <c r="U32" s="290"/>
      <c r="V32" s="290"/>
      <c r="W32" s="290"/>
      <c r="X32" s="291"/>
      <c r="Y32" s="290"/>
      <c r="Z32" s="290"/>
      <c r="AA32" s="290"/>
      <c r="AB32" s="291"/>
      <c r="AC32" s="290"/>
      <c r="AD32" s="290"/>
      <c r="AE32" s="47"/>
      <c r="AF32" s="114"/>
      <c r="AG32" s="8"/>
      <c r="AH32" s="208"/>
      <c r="AI32" s="103"/>
    </row>
    <row r="33" spans="1:35" s="84" customFormat="1" ht="17.5" customHeight="1" thickTop="1">
      <c r="A33" s="1654"/>
      <c r="B33" s="1651" t="s">
        <v>446</v>
      </c>
      <c r="C33" s="153"/>
      <c r="D33" s="110"/>
      <c r="E33" s="8"/>
      <c r="F33" s="8"/>
      <c r="G33" s="290"/>
      <c r="H33" s="291"/>
      <c r="I33" s="290"/>
      <c r="J33" s="290"/>
      <c r="K33" s="290"/>
      <c r="L33" s="291"/>
      <c r="M33" s="290"/>
      <c r="N33" s="290"/>
      <c r="O33" s="290" t="s">
        <v>445</v>
      </c>
      <c r="P33" s="291" t="s">
        <v>444</v>
      </c>
      <c r="Q33" s="290">
        <v>2</v>
      </c>
      <c r="R33" s="290">
        <v>2</v>
      </c>
      <c r="S33" s="297"/>
      <c r="T33" s="300"/>
      <c r="U33" s="299"/>
      <c r="V33" s="290"/>
      <c r="W33" s="290" t="s">
        <v>443</v>
      </c>
      <c r="X33" s="291" t="s">
        <v>442</v>
      </c>
      <c r="Y33" s="290">
        <v>2</v>
      </c>
      <c r="Z33" s="290">
        <v>2</v>
      </c>
      <c r="AA33" s="290" t="s">
        <v>441</v>
      </c>
      <c r="AB33" s="291" t="s">
        <v>440</v>
      </c>
      <c r="AC33" s="290">
        <v>2</v>
      </c>
      <c r="AD33" s="290">
        <v>2</v>
      </c>
      <c r="AE33" s="290" t="s">
        <v>439</v>
      </c>
      <c r="AF33" s="291" t="s">
        <v>438</v>
      </c>
      <c r="AG33" s="290">
        <v>2</v>
      </c>
      <c r="AH33" s="295">
        <v>2</v>
      </c>
      <c r="AI33" s="103"/>
    </row>
    <row r="34" spans="1:35" s="84" customFormat="1" ht="17.5" customHeight="1">
      <c r="A34" s="1654"/>
      <c r="B34" s="1651"/>
      <c r="C34" s="153"/>
      <c r="D34" s="110"/>
      <c r="E34" s="8"/>
      <c r="F34" s="8"/>
      <c r="G34" s="290"/>
      <c r="H34" s="291"/>
      <c r="I34" s="290"/>
      <c r="J34" s="290"/>
      <c r="K34" s="290"/>
      <c r="L34" s="291"/>
      <c r="M34" s="290"/>
      <c r="N34" s="290"/>
      <c r="O34" s="290" t="s">
        <v>437</v>
      </c>
      <c r="P34" s="291" t="s">
        <v>436</v>
      </c>
      <c r="Q34" s="290">
        <v>2</v>
      </c>
      <c r="R34" s="290">
        <v>2</v>
      </c>
      <c r="S34" s="290"/>
      <c r="T34" s="291"/>
      <c r="U34" s="8"/>
      <c r="V34" s="8"/>
      <c r="W34" s="298" t="s">
        <v>435</v>
      </c>
      <c r="X34" s="291" t="s">
        <v>434</v>
      </c>
      <c r="Y34" s="290">
        <v>2</v>
      </c>
      <c r="Z34" s="290">
        <v>2</v>
      </c>
      <c r="AA34" s="290" t="s">
        <v>433</v>
      </c>
      <c r="AB34" s="291" t="s">
        <v>432</v>
      </c>
      <c r="AC34" s="290">
        <v>2</v>
      </c>
      <c r="AD34" s="290">
        <v>2</v>
      </c>
      <c r="AE34" s="290" t="s">
        <v>431</v>
      </c>
      <c r="AF34" s="291" t="s">
        <v>430</v>
      </c>
      <c r="AG34" s="290">
        <v>2</v>
      </c>
      <c r="AH34" s="295">
        <v>2</v>
      </c>
      <c r="AI34" s="103"/>
    </row>
    <row r="35" spans="1:35" s="84" customFormat="1" ht="17.5" customHeight="1">
      <c r="A35" s="1654"/>
      <c r="B35" s="1651"/>
      <c r="C35" s="153"/>
      <c r="D35" s="110"/>
      <c r="E35" s="8"/>
      <c r="F35" s="8"/>
      <c r="G35" s="290"/>
      <c r="H35" s="291"/>
      <c r="I35" s="290"/>
      <c r="J35" s="290"/>
      <c r="K35" s="111"/>
      <c r="L35" s="114"/>
      <c r="M35" s="8"/>
      <c r="N35" s="8"/>
      <c r="O35" s="8"/>
      <c r="P35" s="114"/>
      <c r="Q35" s="8"/>
      <c r="R35" s="8"/>
      <c r="S35" s="290"/>
      <c r="T35" s="291"/>
      <c r="U35" s="290"/>
      <c r="V35" s="290"/>
      <c r="W35" s="290" t="s">
        <v>429</v>
      </c>
      <c r="X35" s="291" t="s">
        <v>428</v>
      </c>
      <c r="Y35" s="290">
        <v>2</v>
      </c>
      <c r="Z35" s="290">
        <v>2</v>
      </c>
      <c r="AA35" s="297" t="s">
        <v>427</v>
      </c>
      <c r="AB35" s="291" t="s">
        <v>426</v>
      </c>
      <c r="AC35" s="290">
        <v>2</v>
      </c>
      <c r="AD35" s="290">
        <v>2</v>
      </c>
      <c r="AE35" s="290"/>
      <c r="AF35" s="291"/>
      <c r="AG35" s="8"/>
      <c r="AH35" s="208"/>
      <c r="AI35" s="103"/>
    </row>
    <row r="36" spans="1:35" s="84" customFormat="1" ht="17.5" customHeight="1">
      <c r="A36" s="1654"/>
      <c r="B36" s="1651" t="s">
        <v>425</v>
      </c>
      <c r="C36" s="296"/>
      <c r="D36" s="291"/>
      <c r="E36" s="290"/>
      <c r="F36" s="290"/>
      <c r="G36" s="290" t="s">
        <v>424</v>
      </c>
      <c r="H36" s="291" t="s">
        <v>423</v>
      </c>
      <c r="I36" s="290">
        <v>2</v>
      </c>
      <c r="J36" s="290">
        <v>2</v>
      </c>
      <c r="K36" s="290" t="s">
        <v>422</v>
      </c>
      <c r="L36" s="291" t="s">
        <v>421</v>
      </c>
      <c r="M36" s="290">
        <v>2</v>
      </c>
      <c r="N36" s="290">
        <v>2</v>
      </c>
      <c r="O36" s="290"/>
      <c r="P36" s="291"/>
      <c r="Q36" s="290"/>
      <c r="R36" s="290"/>
      <c r="S36" s="290"/>
      <c r="T36" s="291"/>
      <c r="U36" s="290"/>
      <c r="V36" s="290"/>
      <c r="W36" s="290"/>
      <c r="X36" s="291"/>
      <c r="Y36" s="290"/>
      <c r="Z36" s="290"/>
      <c r="AA36" s="290" t="s">
        <v>420</v>
      </c>
      <c r="AB36" s="291" t="s">
        <v>419</v>
      </c>
      <c r="AC36" s="8">
        <v>2</v>
      </c>
      <c r="AD36" s="8">
        <v>2</v>
      </c>
      <c r="AE36" s="290" t="s">
        <v>418</v>
      </c>
      <c r="AF36" s="291" t="s">
        <v>417</v>
      </c>
      <c r="AG36" s="290">
        <v>2</v>
      </c>
      <c r="AH36" s="295">
        <v>2</v>
      </c>
      <c r="AI36" s="103"/>
    </row>
    <row r="37" spans="1:35" s="84" customFormat="1" ht="17.5" customHeight="1">
      <c r="A37" s="1654"/>
      <c r="B37" s="1651"/>
      <c r="C37" s="153"/>
      <c r="D37" s="110"/>
      <c r="E37" s="8"/>
      <c r="F37" s="8"/>
      <c r="G37" s="290" t="s">
        <v>416</v>
      </c>
      <c r="H37" s="291" t="s">
        <v>415</v>
      </c>
      <c r="I37" s="290">
        <v>2</v>
      </c>
      <c r="J37" s="290">
        <v>2</v>
      </c>
      <c r="K37" s="294" t="s">
        <v>414</v>
      </c>
      <c r="L37" s="293" t="s">
        <v>413</v>
      </c>
      <c r="M37" s="290">
        <v>2</v>
      </c>
      <c r="N37" s="290">
        <v>2</v>
      </c>
      <c r="O37" s="290"/>
      <c r="P37" s="291"/>
      <c r="Q37" s="290"/>
      <c r="R37" s="290"/>
      <c r="S37" s="290"/>
      <c r="T37" s="291"/>
      <c r="U37" s="290"/>
      <c r="V37" s="290"/>
      <c r="W37" s="290" t="s">
        <v>412</v>
      </c>
      <c r="X37" s="111" t="s">
        <v>411</v>
      </c>
      <c r="Y37" s="290">
        <v>2</v>
      </c>
      <c r="Z37" s="290">
        <v>2</v>
      </c>
      <c r="AA37" s="290" t="s">
        <v>410</v>
      </c>
      <c r="AB37" s="291" t="s">
        <v>409</v>
      </c>
      <c r="AC37" s="290">
        <v>2</v>
      </c>
      <c r="AD37" s="290">
        <v>2</v>
      </c>
      <c r="AE37" s="290" t="s">
        <v>408</v>
      </c>
      <c r="AF37" s="291" t="s">
        <v>407</v>
      </c>
      <c r="AG37" s="8">
        <v>2</v>
      </c>
      <c r="AH37" s="208">
        <v>2</v>
      </c>
      <c r="AI37" s="103"/>
    </row>
    <row r="38" spans="1:35" s="84" customFormat="1" ht="17.5" customHeight="1" thickBot="1">
      <c r="A38" s="1655"/>
      <c r="B38" s="1651"/>
      <c r="C38" s="153"/>
      <c r="D38" s="111"/>
      <c r="E38" s="8"/>
      <c r="F38" s="8"/>
      <c r="G38" s="8"/>
      <c r="H38" s="111"/>
      <c r="I38" s="8"/>
      <c r="J38" s="292"/>
      <c r="K38" s="83"/>
      <c r="L38" s="111"/>
      <c r="M38" s="8"/>
      <c r="N38" s="8"/>
      <c r="O38" s="290"/>
      <c r="P38" s="291"/>
      <c r="Q38" s="290"/>
      <c r="R38" s="290"/>
      <c r="S38" s="290"/>
      <c r="T38" s="291"/>
      <c r="U38" s="290"/>
      <c r="V38" s="290"/>
      <c r="W38" s="290"/>
      <c r="X38" s="291"/>
      <c r="Y38" s="290"/>
      <c r="Z38" s="290"/>
      <c r="AA38" s="290" t="s">
        <v>406</v>
      </c>
      <c r="AB38" s="291" t="s">
        <v>405</v>
      </c>
      <c r="AC38" s="290">
        <v>2</v>
      </c>
      <c r="AD38" s="290">
        <v>2</v>
      </c>
      <c r="AE38" s="47"/>
      <c r="AF38" s="114"/>
      <c r="AG38" s="8"/>
      <c r="AH38" s="208"/>
      <c r="AI38" s="103"/>
    </row>
    <row r="39" spans="1:35" s="84" customFormat="1" ht="17.5" customHeight="1" thickTop="1" thickBot="1">
      <c r="A39" s="1635" t="s">
        <v>404</v>
      </c>
      <c r="B39" s="1636"/>
      <c r="C39" s="288"/>
      <c r="D39" s="31"/>
      <c r="E39" s="32">
        <v>2</v>
      </c>
      <c r="F39" s="32">
        <v>2</v>
      </c>
      <c r="G39" s="32"/>
      <c r="H39" s="31"/>
      <c r="I39" s="32">
        <v>4</v>
      </c>
      <c r="J39" s="289">
        <v>4</v>
      </c>
      <c r="K39" s="32"/>
      <c r="L39" s="31"/>
      <c r="M39" s="32">
        <v>4</v>
      </c>
      <c r="N39" s="32">
        <v>4</v>
      </c>
      <c r="O39" s="32"/>
      <c r="P39" s="31"/>
      <c r="Q39" s="32">
        <v>4</v>
      </c>
      <c r="R39" s="32">
        <v>4</v>
      </c>
      <c r="S39" s="288"/>
      <c r="T39" s="31"/>
      <c r="U39" s="32">
        <v>4</v>
      </c>
      <c r="V39" s="32">
        <v>4</v>
      </c>
      <c r="W39" s="32"/>
      <c r="X39" s="31"/>
      <c r="Y39" s="32">
        <v>8</v>
      </c>
      <c r="Z39" s="289">
        <v>8</v>
      </c>
      <c r="AA39" s="32"/>
      <c r="AB39" s="31"/>
      <c r="AC39" s="32">
        <v>6</v>
      </c>
      <c r="AD39" s="32">
        <v>6</v>
      </c>
      <c r="AE39" s="32"/>
      <c r="AF39" s="31"/>
      <c r="AG39" s="32">
        <v>6</v>
      </c>
      <c r="AH39" s="32">
        <v>6</v>
      </c>
      <c r="AI39" s="103"/>
    </row>
    <row r="40" spans="1:35" s="84" customFormat="1" ht="30" customHeight="1" thickTop="1">
      <c r="A40" s="1665" t="s">
        <v>403</v>
      </c>
      <c r="B40" s="1666"/>
      <c r="C40" s="288"/>
      <c r="D40" s="32"/>
      <c r="E40" s="32">
        <f>E12+E17+E20+E23+E29+E39</f>
        <v>19</v>
      </c>
      <c r="F40" s="32">
        <f>F12+F17+F20+F23+F29+F39</f>
        <v>25</v>
      </c>
      <c r="G40" s="32"/>
      <c r="H40" s="31"/>
      <c r="I40" s="32">
        <f>I12+I17+I20+I23+I29+I39</f>
        <v>17</v>
      </c>
      <c r="J40" s="32">
        <f>J12+J17+J20+J23+J29+J39</f>
        <v>23</v>
      </c>
      <c r="K40" s="32"/>
      <c r="L40" s="32"/>
      <c r="M40" s="32">
        <f>M12+M17+M20+M23+M29+M39</f>
        <v>19</v>
      </c>
      <c r="N40" s="32">
        <f>N12+N17+N20+N23+N29+N39</f>
        <v>21</v>
      </c>
      <c r="O40" s="32"/>
      <c r="P40" s="32"/>
      <c r="Q40" s="32">
        <f>Q12+Q17+Q20+Q23+Q29+Q39</f>
        <v>21</v>
      </c>
      <c r="R40" s="32">
        <f>R12+R17+R20+R23+R29+R39</f>
        <v>23</v>
      </c>
      <c r="S40" s="288"/>
      <c r="T40" s="32"/>
      <c r="U40" s="32">
        <f>U12+U17+U20+U23+U29+U39</f>
        <v>16</v>
      </c>
      <c r="V40" s="32">
        <f>V12+V17+V20+V23+V29+V39</f>
        <v>17</v>
      </c>
      <c r="W40" s="32"/>
      <c r="X40" s="32"/>
      <c r="Y40" s="32">
        <f>Y12+Y17+Y20+Y23+Y29+Y39</f>
        <v>16</v>
      </c>
      <c r="Z40" s="32">
        <f>Z12+Z17+Z20+Z23+Z29+Z39</f>
        <v>17</v>
      </c>
      <c r="AA40" s="32"/>
      <c r="AB40" s="32"/>
      <c r="AC40" s="32">
        <f>AC12+AC17+AC20+AC23+AC29+AC39</f>
        <v>10</v>
      </c>
      <c r="AD40" s="32">
        <f>AD12+AD17+AD20+AD23+AD29+AD39</f>
        <v>11</v>
      </c>
      <c r="AE40" s="32"/>
      <c r="AF40" s="32"/>
      <c r="AG40" s="32">
        <f>AG12+AG17+AG20+AG23+AG29+AG39</f>
        <v>10</v>
      </c>
      <c r="AH40" s="32">
        <f>AH12+AH17+AH20+AH23+AH29+AH39</f>
        <v>11</v>
      </c>
      <c r="AI40" s="103"/>
    </row>
    <row r="41" spans="1:35" s="103" customFormat="1" ht="30" customHeight="1">
      <c r="A41" s="1637" t="s">
        <v>402</v>
      </c>
      <c r="B41" s="1637"/>
      <c r="C41" s="208" t="s">
        <v>401</v>
      </c>
      <c r="D41" s="208" t="s">
        <v>400</v>
      </c>
      <c r="E41" s="1634">
        <f>E12+I12+M12+Q12+U12+Y12+AC12+AG12</f>
        <v>18</v>
      </c>
      <c r="F41" s="1634"/>
      <c r="G41" s="1634"/>
      <c r="H41" s="208" t="s">
        <v>399</v>
      </c>
      <c r="I41" s="1634">
        <f>E17+I17+M17+Q17+U17+Y17+AC17+AG17</f>
        <v>8</v>
      </c>
      <c r="J41" s="1634"/>
      <c r="K41" s="1634"/>
      <c r="L41" s="208" t="s">
        <v>398</v>
      </c>
      <c r="M41" s="1634">
        <v>8</v>
      </c>
      <c r="N41" s="1634"/>
      <c r="O41" s="1634"/>
      <c r="P41" s="208" t="s">
        <v>397</v>
      </c>
      <c r="Q41" s="1634">
        <v>0</v>
      </c>
      <c r="R41" s="1634"/>
      <c r="S41" s="1634"/>
      <c r="T41" s="208" t="s">
        <v>396</v>
      </c>
      <c r="U41" s="1634" t="s">
        <v>395</v>
      </c>
      <c r="V41" s="1634"/>
      <c r="W41" s="1634"/>
      <c r="X41" s="1634">
        <f>E29+I29+M29+Q29+U29+Y29+AC29+AG29</f>
        <v>54</v>
      </c>
      <c r="Y41" s="1634"/>
      <c r="Z41" s="1634"/>
      <c r="AA41" s="1634"/>
      <c r="AB41" s="8" t="s">
        <v>394</v>
      </c>
      <c r="AC41" s="1634">
        <v>38</v>
      </c>
      <c r="AD41" s="1634"/>
      <c r="AE41" s="1634"/>
      <c r="AF41" s="1634"/>
      <c r="AG41" s="1634"/>
      <c r="AH41" s="1634"/>
    </row>
    <row r="42" spans="1:35" s="103" customFormat="1" ht="30" customHeight="1">
      <c r="A42" s="1637"/>
      <c r="B42" s="1637"/>
      <c r="C42" s="208" t="s">
        <v>393</v>
      </c>
      <c r="D42" s="208" t="s">
        <v>392</v>
      </c>
      <c r="E42" s="1634">
        <v>4</v>
      </c>
      <c r="F42" s="1634"/>
      <c r="G42" s="1634"/>
      <c r="H42" s="1634"/>
      <c r="I42" s="1634"/>
      <c r="J42" s="1634"/>
      <c r="K42" s="1634"/>
      <c r="L42" s="208" t="s">
        <v>54</v>
      </c>
      <c r="M42" s="1634">
        <f>E23+I23+M23+Q23+U23+Y23+AC23+AG23</f>
        <v>6</v>
      </c>
      <c r="N42" s="1634"/>
      <c r="O42" s="1634"/>
      <c r="P42" s="1634"/>
      <c r="Q42" s="1634"/>
      <c r="R42" s="1634"/>
      <c r="S42" s="1634"/>
      <c r="T42" s="208" t="s">
        <v>391</v>
      </c>
      <c r="U42" s="1634">
        <f>E41+I41+X41+AC41+E42+M42</f>
        <v>128</v>
      </c>
      <c r="V42" s="1634"/>
      <c r="W42" s="1634"/>
      <c r="X42" s="1634"/>
      <c r="Y42" s="1634"/>
      <c r="Z42" s="1634"/>
      <c r="AA42" s="1634"/>
      <c r="AB42" s="1634"/>
      <c r="AC42" s="1634"/>
      <c r="AD42" s="1634"/>
      <c r="AE42" s="1634"/>
      <c r="AF42" s="1634"/>
      <c r="AG42" s="1634"/>
      <c r="AH42" s="1634"/>
    </row>
    <row r="43" spans="1:35" ht="146.65" customHeight="1">
      <c r="A43" s="1637" t="s">
        <v>16</v>
      </c>
      <c r="B43" s="1637"/>
      <c r="C43" s="1631" t="s">
        <v>390</v>
      </c>
      <c r="D43" s="1632"/>
      <c r="E43" s="1632"/>
      <c r="F43" s="1632"/>
      <c r="G43" s="1632"/>
      <c r="H43" s="1632"/>
      <c r="I43" s="1632"/>
      <c r="J43" s="1632"/>
      <c r="K43" s="1632"/>
      <c r="L43" s="1632"/>
      <c r="M43" s="1632"/>
      <c r="N43" s="1632"/>
      <c r="O43" s="1632"/>
      <c r="P43" s="1632"/>
      <c r="Q43" s="1632"/>
      <c r="R43" s="1633"/>
      <c r="S43" s="287" t="s">
        <v>389</v>
      </c>
      <c r="T43" s="1638"/>
      <c r="U43" s="1639"/>
      <c r="V43" s="1640"/>
      <c r="W43" s="287" t="s">
        <v>388</v>
      </c>
      <c r="X43" s="1638"/>
      <c r="Y43" s="1639"/>
      <c r="Z43" s="1640"/>
      <c r="AA43" s="287" t="s">
        <v>387</v>
      </c>
      <c r="AB43" s="1638"/>
      <c r="AC43" s="1639"/>
      <c r="AD43" s="1640"/>
      <c r="AE43" s="287" t="s">
        <v>386</v>
      </c>
      <c r="AF43" s="1638"/>
      <c r="AG43" s="1639"/>
      <c r="AH43" s="1640"/>
    </row>
    <row r="44" spans="1:35">
      <c r="C44" s="286"/>
    </row>
    <row r="45" spans="1:35">
      <c r="C45" s="286"/>
    </row>
    <row r="46" spans="1:35">
      <c r="C46" s="286"/>
    </row>
    <row r="47" spans="1:35">
      <c r="C47" s="286"/>
    </row>
    <row r="48" spans="1:35">
      <c r="C48" s="286"/>
    </row>
    <row r="55" spans="1:2" ht="17.25" customHeight="1"/>
    <row r="56" spans="1:2">
      <c r="A56" s="130"/>
      <c r="B56" s="130"/>
    </row>
  </sheetData>
  <mergeCells count="52">
    <mergeCell ref="X43:Z43"/>
    <mergeCell ref="A40:B40"/>
    <mergeCell ref="A29:B29"/>
    <mergeCell ref="X41:AA41"/>
    <mergeCell ref="A24:B28"/>
    <mergeCell ref="AC41:AH41"/>
    <mergeCell ref="M41:O41"/>
    <mergeCell ref="A23:B23"/>
    <mergeCell ref="A20:B20"/>
    <mergeCell ref="B30:B32"/>
    <mergeCell ref="A43:B43"/>
    <mergeCell ref="E41:G41"/>
    <mergeCell ref="E42:K42"/>
    <mergeCell ref="T43:V43"/>
    <mergeCell ref="A30:A38"/>
    <mergeCell ref="I41:K41"/>
    <mergeCell ref="Q41:S41"/>
    <mergeCell ref="B13:B14"/>
    <mergeCell ref="C43:R43"/>
    <mergeCell ref="U42:AH42"/>
    <mergeCell ref="U41:W41"/>
    <mergeCell ref="A39:B39"/>
    <mergeCell ref="M42:S42"/>
    <mergeCell ref="A41:B42"/>
    <mergeCell ref="AF43:AH43"/>
    <mergeCell ref="A21:B22"/>
    <mergeCell ref="A17:B17"/>
    <mergeCell ref="A13:A16"/>
    <mergeCell ref="A18:B19"/>
    <mergeCell ref="B36:B38"/>
    <mergeCell ref="B33:B35"/>
    <mergeCell ref="B15:B16"/>
    <mergeCell ref="AB43:AD43"/>
    <mergeCell ref="A12:B12"/>
    <mergeCell ref="A6:B11"/>
    <mergeCell ref="W5:Z5"/>
    <mergeCell ref="K5:N5"/>
    <mergeCell ref="S5:V5"/>
    <mergeCell ref="O5:R5"/>
    <mergeCell ref="C5:F5"/>
    <mergeCell ref="A1:AH1"/>
    <mergeCell ref="G5:J5"/>
    <mergeCell ref="A2:AH2"/>
    <mergeCell ref="A3:AH3"/>
    <mergeCell ref="A5:B5"/>
    <mergeCell ref="C4:J4"/>
    <mergeCell ref="AE5:AH5"/>
    <mergeCell ref="AA5:AD5"/>
    <mergeCell ref="S4:Z4"/>
    <mergeCell ref="AA4:AH4"/>
    <mergeCell ref="A4:B4"/>
    <mergeCell ref="K4:R4"/>
  </mergeCells>
  <phoneticPr fontId="3" type="noConversion"/>
  <printOptions horizontalCentered="1"/>
  <pageMargins left="0.39370078740157483" right="0.39370078740157483" top="0.78740157480314965" bottom="0.39370078740157483" header="0.78740157480314965" footer="0.51181102362204722"/>
  <pageSetup paperSize="9" scale="5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75" workbookViewId="0">
      <selection activeCell="I10" sqref="I10"/>
    </sheetView>
  </sheetViews>
  <sheetFormatPr defaultColWidth="8.90625" defaultRowHeight="17"/>
  <cols>
    <col min="1" max="2" width="5.6328125" style="820" customWidth="1"/>
    <col min="3" max="3" width="12.453125" style="817" bestFit="1" customWidth="1"/>
    <col min="4" max="4" width="15.6328125" style="817" customWidth="1"/>
    <col min="5" max="5" width="3.453125" style="819" customWidth="1"/>
    <col min="6" max="6" width="3.90625" style="819" customWidth="1"/>
    <col min="7" max="7" width="12.90625" style="817" customWidth="1"/>
    <col min="8" max="8" width="14.7265625" style="817" customWidth="1"/>
    <col min="9" max="10" width="3.08984375" style="819" customWidth="1"/>
    <col min="11" max="11" width="12.6328125" style="817" bestFit="1" customWidth="1"/>
    <col min="12" max="12" width="15.6328125" style="817" customWidth="1"/>
    <col min="13" max="14" width="3.26953125" style="816" customWidth="1"/>
    <col min="15" max="15" width="12.90625" style="817" bestFit="1" customWidth="1"/>
    <col min="16" max="16" width="15.6328125" style="817" customWidth="1"/>
    <col min="17" max="17" width="4.453125" style="818" bestFit="1" customWidth="1"/>
    <col min="18" max="18" width="3.453125" style="818" customWidth="1"/>
    <col min="19" max="19" width="15.08984375" style="817" bestFit="1" customWidth="1"/>
    <col min="20" max="20" width="15.6328125" style="817" customWidth="1"/>
    <col min="21" max="21" width="3.453125" style="816" customWidth="1"/>
    <col min="22" max="22" width="3.26953125" style="816" customWidth="1"/>
    <col min="23" max="23" width="13.36328125" style="817" customWidth="1"/>
    <col min="24" max="24" width="17.36328125" style="817" customWidth="1"/>
    <col min="25" max="25" width="3.26953125" style="816" customWidth="1"/>
    <col min="26" max="26" width="3.08984375" style="816" customWidth="1"/>
    <col min="27" max="27" width="10.6328125" style="817" customWidth="1"/>
    <col min="28" max="28" width="21.453125" style="817" bestFit="1" customWidth="1"/>
    <col min="29" max="30" width="3.08984375" style="816" customWidth="1"/>
    <col min="31" max="31" width="13.453125" style="817" customWidth="1"/>
    <col min="32" max="32" width="18.36328125" style="817" bestFit="1" customWidth="1"/>
    <col min="33" max="33" width="3.26953125" style="816" customWidth="1"/>
    <col min="34" max="34" width="3.453125" style="816" customWidth="1"/>
    <col min="35" max="16384" width="8.90625" style="815"/>
  </cols>
  <sheetData>
    <row r="1" spans="1:34" s="1006" customFormat="1" ht="27.5">
      <c r="A1" s="2243" t="s">
        <v>1331</v>
      </c>
      <c r="B1" s="2243"/>
      <c r="C1" s="2243"/>
      <c r="D1" s="2243"/>
      <c r="E1" s="2243"/>
      <c r="F1" s="2243"/>
      <c r="G1" s="2243"/>
      <c r="H1" s="2243"/>
      <c r="I1" s="2243"/>
      <c r="J1" s="2243"/>
      <c r="K1" s="2243"/>
      <c r="L1" s="2243"/>
      <c r="M1" s="2243"/>
      <c r="N1" s="2243"/>
      <c r="O1" s="2243"/>
      <c r="P1" s="2243"/>
      <c r="Q1" s="2243"/>
      <c r="R1" s="2243"/>
      <c r="S1" s="2243"/>
      <c r="T1" s="2243"/>
      <c r="U1" s="2243"/>
      <c r="V1" s="2243"/>
      <c r="W1" s="2243"/>
      <c r="X1" s="2243"/>
      <c r="Y1" s="2243"/>
      <c r="Z1" s="2243"/>
      <c r="AA1" s="2243"/>
      <c r="AB1" s="2243"/>
      <c r="AC1" s="2243"/>
      <c r="AD1" s="2243"/>
      <c r="AE1" s="2243"/>
      <c r="AF1" s="2243"/>
      <c r="AG1" s="2243"/>
      <c r="AH1" s="2243"/>
    </row>
    <row r="2" spans="1:34" s="1005" customFormat="1">
      <c r="A2" s="2244" t="s">
        <v>1330</v>
      </c>
      <c r="B2" s="2244"/>
      <c r="C2" s="2244"/>
      <c r="D2" s="2244"/>
      <c r="E2" s="2244"/>
      <c r="F2" s="2244"/>
      <c r="G2" s="2244"/>
      <c r="H2" s="2244"/>
      <c r="I2" s="2244"/>
      <c r="J2" s="2244"/>
      <c r="K2" s="2244"/>
      <c r="L2" s="2244"/>
      <c r="M2" s="2244"/>
      <c r="N2" s="2244"/>
      <c r="O2" s="2244"/>
      <c r="P2" s="2244"/>
      <c r="Q2" s="2244"/>
      <c r="R2" s="2244"/>
      <c r="S2" s="2244"/>
      <c r="T2" s="2244"/>
      <c r="U2" s="2244"/>
      <c r="V2" s="2244"/>
      <c r="W2" s="2244"/>
      <c r="X2" s="2244"/>
      <c r="Y2" s="2244"/>
      <c r="Z2" s="2244"/>
      <c r="AA2" s="2244"/>
      <c r="AB2" s="2244"/>
      <c r="AC2" s="2244"/>
      <c r="AD2" s="2244"/>
      <c r="AE2" s="2244"/>
      <c r="AF2" s="2244"/>
      <c r="AG2" s="2244"/>
      <c r="AH2" s="2244"/>
    </row>
    <row r="3" spans="1:34" s="820" customFormat="1" ht="18" customHeight="1">
      <c r="A3" s="2199" t="s">
        <v>0</v>
      </c>
      <c r="B3" s="2199"/>
      <c r="C3" s="2245" t="s">
        <v>1329</v>
      </c>
      <c r="D3" s="2245"/>
      <c r="E3" s="2245"/>
      <c r="F3" s="2245"/>
      <c r="G3" s="2245"/>
      <c r="H3" s="2245"/>
      <c r="I3" s="2245"/>
      <c r="J3" s="2245"/>
      <c r="K3" s="2245" t="s">
        <v>1328</v>
      </c>
      <c r="L3" s="2245"/>
      <c r="M3" s="2245"/>
      <c r="N3" s="2245"/>
      <c r="O3" s="2245"/>
      <c r="P3" s="2245"/>
      <c r="Q3" s="2245"/>
      <c r="R3" s="2245"/>
      <c r="S3" s="2245" t="s">
        <v>1327</v>
      </c>
      <c r="T3" s="2245"/>
      <c r="U3" s="2245"/>
      <c r="V3" s="2245"/>
      <c r="W3" s="2245"/>
      <c r="X3" s="2245"/>
      <c r="Y3" s="2245"/>
      <c r="Z3" s="2245"/>
      <c r="AA3" s="2245" t="s">
        <v>1326</v>
      </c>
      <c r="AB3" s="2245"/>
      <c r="AC3" s="2245"/>
      <c r="AD3" s="2245"/>
      <c r="AE3" s="2245"/>
      <c r="AF3" s="2245"/>
      <c r="AG3" s="2245"/>
      <c r="AH3" s="2245"/>
    </row>
    <row r="4" spans="1:34" s="1004" customFormat="1" ht="18" customHeight="1">
      <c r="A4" s="2199" t="s">
        <v>538</v>
      </c>
      <c r="B4" s="2199"/>
      <c r="C4" s="2199" t="s">
        <v>6</v>
      </c>
      <c r="D4" s="2199"/>
      <c r="E4" s="2199"/>
      <c r="F4" s="2199"/>
      <c r="G4" s="2199" t="s">
        <v>7</v>
      </c>
      <c r="H4" s="2199"/>
      <c r="I4" s="2199"/>
      <c r="J4" s="2200"/>
      <c r="K4" s="2199" t="s">
        <v>6</v>
      </c>
      <c r="L4" s="2199"/>
      <c r="M4" s="2199"/>
      <c r="N4" s="2199"/>
      <c r="O4" s="2199" t="s">
        <v>7</v>
      </c>
      <c r="P4" s="2199"/>
      <c r="Q4" s="2199"/>
      <c r="R4" s="2199"/>
      <c r="S4" s="2213" t="s">
        <v>6</v>
      </c>
      <c r="T4" s="2199"/>
      <c r="U4" s="2199"/>
      <c r="V4" s="2199"/>
      <c r="W4" s="2199" t="s">
        <v>7</v>
      </c>
      <c r="X4" s="2199"/>
      <c r="Y4" s="2199"/>
      <c r="Z4" s="2200"/>
      <c r="AA4" s="2199" t="s">
        <v>6</v>
      </c>
      <c r="AB4" s="2199"/>
      <c r="AC4" s="2199"/>
      <c r="AD4" s="2199"/>
      <c r="AE4" s="2199" t="s">
        <v>7</v>
      </c>
      <c r="AF4" s="2199"/>
      <c r="AG4" s="2199"/>
      <c r="AH4" s="2199"/>
    </row>
    <row r="5" spans="1:34" s="828" customFormat="1" ht="33" customHeight="1">
      <c r="A5" s="2214" t="s">
        <v>400</v>
      </c>
      <c r="B5" s="2215"/>
      <c r="C5" s="1002" t="s">
        <v>8</v>
      </c>
      <c r="D5" s="1000" t="s">
        <v>9</v>
      </c>
      <c r="E5" s="999" t="s">
        <v>10</v>
      </c>
      <c r="F5" s="999" t="s">
        <v>11</v>
      </c>
      <c r="G5" s="977" t="s">
        <v>8</v>
      </c>
      <c r="H5" s="977" t="s">
        <v>9</v>
      </c>
      <c r="I5" s="999" t="s">
        <v>10</v>
      </c>
      <c r="J5" s="1001" t="s">
        <v>11</v>
      </c>
      <c r="K5" s="977" t="s">
        <v>8</v>
      </c>
      <c r="L5" s="977" t="s">
        <v>9</v>
      </c>
      <c r="M5" s="999" t="s">
        <v>10</v>
      </c>
      <c r="N5" s="999" t="s">
        <v>11</v>
      </c>
      <c r="O5" s="977" t="s">
        <v>8</v>
      </c>
      <c r="P5" s="977" t="s">
        <v>9</v>
      </c>
      <c r="Q5" s="1003" t="s">
        <v>10</v>
      </c>
      <c r="R5" s="1003" t="s">
        <v>11</v>
      </c>
      <c r="S5" s="1002" t="s">
        <v>8</v>
      </c>
      <c r="T5" s="977" t="s">
        <v>9</v>
      </c>
      <c r="U5" s="999" t="s">
        <v>10</v>
      </c>
      <c r="V5" s="999" t="s">
        <v>11</v>
      </c>
      <c r="W5" s="977" t="s">
        <v>8</v>
      </c>
      <c r="X5" s="977" t="s">
        <v>9</v>
      </c>
      <c r="Y5" s="999" t="s">
        <v>10</v>
      </c>
      <c r="Z5" s="1001" t="s">
        <v>11</v>
      </c>
      <c r="AA5" s="1000" t="s">
        <v>8</v>
      </c>
      <c r="AB5" s="1000" t="s">
        <v>9</v>
      </c>
      <c r="AC5" s="999" t="s">
        <v>10</v>
      </c>
      <c r="AD5" s="999" t="s">
        <v>11</v>
      </c>
      <c r="AE5" s="1000" t="s">
        <v>8</v>
      </c>
      <c r="AF5" s="1000" t="s">
        <v>9</v>
      </c>
      <c r="AG5" s="999" t="s">
        <v>10</v>
      </c>
      <c r="AH5" s="999" t="s">
        <v>11</v>
      </c>
    </row>
    <row r="6" spans="1:34" s="828" customFormat="1" ht="23.15" customHeight="1">
      <c r="A6" s="2216"/>
      <c r="B6" s="2217"/>
      <c r="C6" s="998" t="s">
        <v>59</v>
      </c>
      <c r="D6" s="997" t="s">
        <v>199</v>
      </c>
      <c r="E6" s="995">
        <v>2</v>
      </c>
      <c r="F6" s="995">
        <v>2</v>
      </c>
      <c r="G6" s="973" t="s">
        <v>537</v>
      </c>
      <c r="H6" s="996" t="s">
        <v>536</v>
      </c>
      <c r="I6" s="995">
        <v>2</v>
      </c>
      <c r="J6" s="994">
        <v>2</v>
      </c>
      <c r="K6" s="973" t="s">
        <v>533</v>
      </c>
      <c r="L6" s="989" t="s">
        <v>1157</v>
      </c>
      <c r="M6" s="973">
        <v>2</v>
      </c>
      <c r="N6" s="973">
        <v>2</v>
      </c>
      <c r="O6" s="973" t="s">
        <v>535</v>
      </c>
      <c r="P6" s="989" t="s">
        <v>371</v>
      </c>
      <c r="Q6" s="988">
        <v>2</v>
      </c>
      <c r="R6" s="988">
        <v>2</v>
      </c>
      <c r="S6" s="993"/>
      <c r="T6" s="990"/>
      <c r="U6" s="826"/>
      <c r="V6" s="826"/>
      <c r="W6" s="992"/>
      <c r="X6" s="990"/>
      <c r="Y6" s="826"/>
      <c r="Z6" s="991"/>
      <c r="AA6" s="990"/>
      <c r="AB6" s="990"/>
      <c r="AC6" s="826"/>
      <c r="AD6" s="826"/>
      <c r="AE6" s="990"/>
      <c r="AF6" s="990"/>
      <c r="AG6" s="826"/>
      <c r="AH6" s="826"/>
    </row>
    <row r="7" spans="1:34" s="828" customFormat="1" ht="23.15" customHeight="1">
      <c r="A7" s="2216"/>
      <c r="B7" s="2217"/>
      <c r="C7" s="973" t="s">
        <v>532</v>
      </c>
      <c r="D7" s="974" t="s">
        <v>184</v>
      </c>
      <c r="E7" s="973">
        <v>2</v>
      </c>
      <c r="F7" s="973">
        <v>2</v>
      </c>
      <c r="G7" s="973" t="s">
        <v>185</v>
      </c>
      <c r="H7" s="986" t="s">
        <v>531</v>
      </c>
      <c r="I7" s="973">
        <v>2</v>
      </c>
      <c r="J7" s="985">
        <v>2</v>
      </c>
      <c r="K7" s="973" t="s">
        <v>188</v>
      </c>
      <c r="L7" s="989" t="s">
        <v>530</v>
      </c>
      <c r="M7" s="973">
        <v>2</v>
      </c>
      <c r="N7" s="985">
        <v>2</v>
      </c>
      <c r="O7" s="973" t="s">
        <v>61</v>
      </c>
      <c r="P7" s="974" t="s">
        <v>187</v>
      </c>
      <c r="Q7" s="988">
        <v>2</v>
      </c>
      <c r="R7" s="988">
        <v>2</v>
      </c>
      <c r="S7" s="981"/>
      <c r="T7" s="978"/>
      <c r="U7" s="977"/>
      <c r="V7" s="977"/>
      <c r="W7" s="980"/>
      <c r="X7" s="978"/>
      <c r="Y7" s="977"/>
      <c r="Z7" s="979"/>
      <c r="AA7" s="978"/>
      <c r="AB7" s="978"/>
      <c r="AC7" s="977"/>
      <c r="AD7" s="977"/>
      <c r="AE7" s="978"/>
      <c r="AF7" s="978"/>
      <c r="AG7" s="977"/>
      <c r="AH7" s="977"/>
    </row>
    <row r="8" spans="1:34" s="828" customFormat="1" ht="23.15" customHeight="1">
      <c r="A8" s="2216"/>
      <c r="B8" s="2217"/>
      <c r="C8" s="972" t="s">
        <v>525</v>
      </c>
      <c r="D8" s="987" t="s">
        <v>1319</v>
      </c>
      <c r="E8" s="972">
        <v>2</v>
      </c>
      <c r="F8" s="972">
        <v>2</v>
      </c>
      <c r="G8" s="973" t="s">
        <v>523</v>
      </c>
      <c r="H8" s="986" t="s">
        <v>1317</v>
      </c>
      <c r="I8" s="973">
        <v>2</v>
      </c>
      <c r="J8" s="985">
        <v>2</v>
      </c>
      <c r="K8" s="973" t="s">
        <v>62</v>
      </c>
      <c r="L8" s="974" t="s">
        <v>526</v>
      </c>
      <c r="M8" s="973">
        <v>2</v>
      </c>
      <c r="N8" s="985">
        <v>2</v>
      </c>
      <c r="O8" s="984"/>
      <c r="P8" s="983"/>
      <c r="Q8" s="982"/>
      <c r="R8" s="982"/>
      <c r="S8" s="981"/>
      <c r="T8" s="978"/>
      <c r="U8" s="977"/>
      <c r="V8" s="977"/>
      <c r="W8" s="980"/>
      <c r="X8" s="978"/>
      <c r="Y8" s="977"/>
      <c r="Z8" s="979"/>
      <c r="AA8" s="978"/>
      <c r="AB8" s="978"/>
      <c r="AC8" s="977"/>
      <c r="AD8" s="977"/>
      <c r="AE8" s="978"/>
      <c r="AF8" s="978"/>
      <c r="AG8" s="977"/>
      <c r="AH8" s="977"/>
    </row>
    <row r="9" spans="1:34" s="828" customFormat="1" ht="23.15" customHeight="1" thickBot="1">
      <c r="A9" s="2216"/>
      <c r="B9" s="2217"/>
      <c r="C9" s="975" t="s">
        <v>1315</v>
      </c>
      <c r="D9" s="976" t="s">
        <v>529</v>
      </c>
      <c r="E9" s="975">
        <v>2</v>
      </c>
      <c r="F9" s="975">
        <v>2</v>
      </c>
      <c r="G9" s="975" t="s">
        <v>1313</v>
      </c>
      <c r="H9" s="974" t="s">
        <v>528</v>
      </c>
      <c r="I9" s="973">
        <v>2</v>
      </c>
      <c r="J9" s="973">
        <v>2</v>
      </c>
      <c r="K9" s="972"/>
      <c r="L9" s="971"/>
      <c r="M9" s="970"/>
      <c r="N9" s="969"/>
      <c r="O9" s="968"/>
      <c r="P9" s="967"/>
      <c r="Q9" s="966"/>
      <c r="R9" s="966"/>
      <c r="S9" s="965"/>
      <c r="T9" s="963"/>
      <c r="U9" s="962"/>
      <c r="V9" s="962"/>
      <c r="W9" s="965"/>
      <c r="X9" s="963"/>
      <c r="Y9" s="962"/>
      <c r="Z9" s="964"/>
      <c r="AA9" s="963"/>
      <c r="AB9" s="963"/>
      <c r="AC9" s="962"/>
      <c r="AD9" s="962"/>
      <c r="AE9" s="963"/>
      <c r="AF9" s="963"/>
      <c r="AG9" s="962"/>
      <c r="AH9" s="962"/>
    </row>
    <row r="10" spans="1:34" s="828" customFormat="1" ht="23.15" customHeight="1" thickTop="1" thickBot="1">
      <c r="A10" s="2216"/>
      <c r="B10" s="2217"/>
      <c r="C10" s="955"/>
      <c r="D10" s="953"/>
      <c r="E10" s="952"/>
      <c r="F10" s="952"/>
      <c r="G10" s="961"/>
      <c r="H10" s="960"/>
      <c r="I10" s="959"/>
      <c r="J10" s="959"/>
      <c r="K10" s="959"/>
      <c r="L10" s="957"/>
      <c r="M10" s="959">
        <f>SUM(M6:M9)</f>
        <v>6</v>
      </c>
      <c r="N10" s="959">
        <f>SUM(N6:N9)</f>
        <v>6</v>
      </c>
      <c r="O10" s="958"/>
      <c r="P10" s="957"/>
      <c r="Q10" s="956">
        <f>SUM(Q6:Q9)</f>
        <v>4</v>
      </c>
      <c r="R10" s="956">
        <f>SUM(R6:R9)</f>
        <v>4</v>
      </c>
      <c r="S10" s="955"/>
      <c r="T10" s="953"/>
      <c r="U10" s="952"/>
      <c r="V10" s="952"/>
      <c r="W10" s="955"/>
      <c r="X10" s="953"/>
      <c r="Y10" s="952"/>
      <c r="Z10" s="954"/>
      <c r="AA10" s="953"/>
      <c r="AB10" s="953"/>
      <c r="AC10" s="952"/>
      <c r="AD10" s="952"/>
      <c r="AE10" s="953"/>
      <c r="AF10" s="953"/>
      <c r="AG10" s="952"/>
      <c r="AH10" s="952"/>
    </row>
    <row r="11" spans="1:34" s="872" customFormat="1" ht="23.15" customHeight="1" thickTop="1" thickBot="1">
      <c r="A11" s="2218"/>
      <c r="B11" s="2219"/>
      <c r="C11" s="940"/>
      <c r="D11" s="951"/>
      <c r="E11" s="950"/>
      <c r="F11" s="950"/>
      <c r="G11" s="943"/>
      <c r="H11" s="949"/>
      <c r="I11" s="948"/>
      <c r="J11" s="947"/>
      <c r="K11" s="943"/>
      <c r="L11" s="946"/>
      <c r="M11" s="945"/>
      <c r="N11" s="944"/>
      <c r="O11" s="943"/>
      <c r="P11" s="942"/>
      <c r="Q11" s="941"/>
      <c r="R11" s="941"/>
      <c r="S11" s="940"/>
      <c r="T11" s="937"/>
      <c r="U11" s="936"/>
      <c r="V11" s="936"/>
      <c r="W11" s="939"/>
      <c r="X11" s="937"/>
      <c r="Y11" s="936"/>
      <c r="Z11" s="938"/>
      <c r="AA11" s="937"/>
      <c r="AB11" s="937"/>
      <c r="AC11" s="936"/>
      <c r="AD11" s="936"/>
      <c r="AE11" s="937"/>
      <c r="AF11" s="937"/>
      <c r="AG11" s="936"/>
      <c r="AH11" s="936"/>
    </row>
    <row r="12" spans="1:34" s="872" customFormat="1" ht="23.15" customHeight="1" thickTop="1" thickBot="1">
      <c r="A12" s="2201" t="s">
        <v>24</v>
      </c>
      <c r="B12" s="2202"/>
      <c r="C12" s="922"/>
      <c r="D12" s="920"/>
      <c r="E12" s="919">
        <v>4</v>
      </c>
      <c r="F12" s="919">
        <f>SUM(F6:F11)</f>
        <v>8</v>
      </c>
      <c r="G12" s="921"/>
      <c r="H12" s="920"/>
      <c r="I12" s="919">
        <v>4</v>
      </c>
      <c r="J12" s="919">
        <f>SUM(J6:J11)</f>
        <v>8</v>
      </c>
      <c r="K12" s="921"/>
      <c r="L12" s="920"/>
      <c r="M12" s="919">
        <v>6</v>
      </c>
      <c r="N12" s="919">
        <v>6</v>
      </c>
      <c r="O12" s="921"/>
      <c r="P12" s="920"/>
      <c r="Q12" s="914">
        <v>4</v>
      </c>
      <c r="R12" s="914">
        <v>4</v>
      </c>
      <c r="S12" s="922"/>
      <c r="T12" s="920"/>
      <c r="U12" s="919">
        <f>SUM(U6:U11)</f>
        <v>0</v>
      </c>
      <c r="V12" s="919">
        <f>SUM(V6:V11)</f>
        <v>0</v>
      </c>
      <c r="W12" s="921"/>
      <c r="X12" s="920"/>
      <c r="Y12" s="919">
        <f>SUM(Y6:Y11)</f>
        <v>0</v>
      </c>
      <c r="Z12" s="919">
        <f>SUM(Z6:Z11)</f>
        <v>0</v>
      </c>
      <c r="AA12" s="920"/>
      <c r="AB12" s="920"/>
      <c r="AC12" s="919">
        <f>SUM(AC6:AC11)</f>
        <v>0</v>
      </c>
      <c r="AD12" s="919">
        <f>SUM(AD6:AD11)</f>
        <v>0</v>
      </c>
      <c r="AE12" s="920"/>
      <c r="AF12" s="920"/>
      <c r="AG12" s="919">
        <f>SUM(AG6:AG11)</f>
        <v>0</v>
      </c>
      <c r="AH12" s="919">
        <f>SUM(AH6:AH11)</f>
        <v>0</v>
      </c>
    </row>
    <row r="13" spans="1:34" s="872" customFormat="1" ht="23.15" customHeight="1" thickTop="1">
      <c r="A13" s="2220" t="s">
        <v>399</v>
      </c>
      <c r="B13" s="2222" t="s">
        <v>520</v>
      </c>
      <c r="C13" s="931"/>
      <c r="D13" s="929"/>
      <c r="E13" s="928"/>
      <c r="F13" s="928"/>
      <c r="G13" s="843"/>
      <c r="H13" s="929"/>
      <c r="I13" s="928"/>
      <c r="J13" s="927"/>
      <c r="K13" s="843"/>
      <c r="L13" s="929"/>
      <c r="M13" s="928"/>
      <c r="N13" s="928"/>
      <c r="O13" s="843"/>
      <c r="P13" s="929" t="s">
        <v>1310</v>
      </c>
      <c r="Q13" s="894">
        <v>2</v>
      </c>
      <c r="R13" s="894">
        <v>2</v>
      </c>
      <c r="S13" s="843"/>
      <c r="T13" s="929" t="s">
        <v>178</v>
      </c>
      <c r="U13" s="928">
        <v>2</v>
      </c>
      <c r="V13" s="928">
        <v>2</v>
      </c>
      <c r="W13" s="931"/>
      <c r="X13" s="874" t="s">
        <v>1309</v>
      </c>
      <c r="Y13" s="928">
        <v>2</v>
      </c>
      <c r="Z13" s="928">
        <v>2</v>
      </c>
      <c r="AA13" s="843"/>
      <c r="AB13" s="929" t="s">
        <v>1308</v>
      </c>
      <c r="AC13" s="928">
        <v>2</v>
      </c>
      <c r="AD13" s="928">
        <v>2</v>
      </c>
      <c r="AE13" s="929"/>
      <c r="AF13" s="929"/>
      <c r="AG13" s="928"/>
      <c r="AH13" s="928"/>
    </row>
    <row r="14" spans="1:34" s="872" customFormat="1" ht="23.15" customHeight="1">
      <c r="A14" s="2221"/>
      <c r="B14" s="2223"/>
      <c r="C14" s="926"/>
      <c r="D14" s="874"/>
      <c r="E14" s="924"/>
      <c r="F14" s="924"/>
      <c r="G14" s="867"/>
      <c r="H14" s="874"/>
      <c r="I14" s="924"/>
      <c r="J14" s="925"/>
      <c r="K14" s="867"/>
      <c r="L14" s="874"/>
      <c r="M14" s="928"/>
      <c r="N14" s="928"/>
      <c r="O14" s="867"/>
      <c r="P14" s="874"/>
      <c r="Q14" s="894"/>
      <c r="R14" s="894"/>
      <c r="S14" s="867"/>
      <c r="T14" s="874"/>
      <c r="U14" s="928"/>
      <c r="V14" s="928"/>
      <c r="W14" s="926"/>
      <c r="X14" s="874"/>
      <c r="Y14" s="924"/>
      <c r="Z14" s="924"/>
      <c r="AA14" s="867"/>
      <c r="AB14" s="874"/>
      <c r="AC14" s="924"/>
      <c r="AD14" s="925"/>
      <c r="AE14" s="874"/>
      <c r="AF14" s="874"/>
      <c r="AG14" s="924"/>
      <c r="AH14" s="924"/>
    </row>
    <row r="15" spans="1:34" s="872" customFormat="1" ht="23.15" customHeight="1">
      <c r="A15" s="2221"/>
      <c r="B15" s="2224" t="s">
        <v>516</v>
      </c>
      <c r="C15" s="867"/>
      <c r="D15" s="874"/>
      <c r="E15" s="924"/>
      <c r="F15" s="924"/>
      <c r="G15" s="867"/>
      <c r="H15" s="874"/>
      <c r="I15" s="924"/>
      <c r="J15" s="925"/>
      <c r="K15" s="867"/>
      <c r="L15" s="874"/>
      <c r="M15" s="924"/>
      <c r="N15" s="924"/>
      <c r="O15" s="867"/>
      <c r="P15" s="874"/>
      <c r="Q15" s="915"/>
      <c r="R15" s="915"/>
      <c r="S15" s="926"/>
      <c r="T15" s="874"/>
      <c r="U15" s="924"/>
      <c r="V15" s="924"/>
      <c r="W15" s="867"/>
      <c r="X15" s="874"/>
      <c r="Y15" s="924"/>
      <c r="Z15" s="925"/>
      <c r="AA15" s="874"/>
      <c r="AB15" s="874"/>
      <c r="AC15" s="924"/>
      <c r="AD15" s="924"/>
      <c r="AE15" s="874"/>
      <c r="AF15" s="874"/>
      <c r="AG15" s="924"/>
      <c r="AH15" s="924"/>
    </row>
    <row r="16" spans="1:34" s="872" customFormat="1" ht="23.15" customHeight="1" thickBot="1">
      <c r="A16" s="2221"/>
      <c r="B16" s="2225"/>
      <c r="C16" s="867"/>
      <c r="D16" s="874"/>
      <c r="E16" s="924"/>
      <c r="F16" s="924"/>
      <c r="G16" s="867"/>
      <c r="H16" s="874"/>
      <c r="I16" s="924"/>
      <c r="J16" s="925"/>
      <c r="K16" s="867"/>
      <c r="L16" s="874"/>
      <c r="M16" s="924"/>
      <c r="N16" s="924"/>
      <c r="O16" s="867"/>
      <c r="P16" s="874"/>
      <c r="Q16" s="915"/>
      <c r="R16" s="915"/>
      <c r="S16" s="926"/>
      <c r="T16" s="874"/>
      <c r="U16" s="924"/>
      <c r="V16" s="924"/>
      <c r="W16" s="867"/>
      <c r="X16" s="874"/>
      <c r="Y16" s="924"/>
      <c r="Z16" s="925"/>
      <c r="AA16" s="874"/>
      <c r="AB16" s="874"/>
      <c r="AC16" s="924"/>
      <c r="AD16" s="924"/>
      <c r="AE16" s="874"/>
      <c r="AF16" s="874"/>
      <c r="AG16" s="924"/>
      <c r="AH16" s="924"/>
    </row>
    <row r="17" spans="1:34" s="872" customFormat="1" ht="23.15" customHeight="1" thickTop="1" thickBot="1">
      <c r="A17" s="2201" t="s">
        <v>24</v>
      </c>
      <c r="B17" s="2202"/>
      <c r="C17" s="921"/>
      <c r="D17" s="920"/>
      <c r="E17" s="919">
        <f>SUM(E13:E16)</f>
        <v>0</v>
      </c>
      <c r="F17" s="919">
        <f>SUM(F13:F16)</f>
        <v>0</v>
      </c>
      <c r="G17" s="921"/>
      <c r="H17" s="920"/>
      <c r="I17" s="919">
        <f>SUM(I13:I16)</f>
        <v>0</v>
      </c>
      <c r="J17" s="919">
        <f>SUM(J13:J16)</f>
        <v>0</v>
      </c>
      <c r="K17" s="921"/>
      <c r="L17" s="920"/>
      <c r="M17" s="919">
        <f>SUM(M13:M16)</f>
        <v>0</v>
      </c>
      <c r="N17" s="919">
        <f>SUM(N13:N16)</f>
        <v>0</v>
      </c>
      <c r="O17" s="921"/>
      <c r="P17" s="920"/>
      <c r="Q17" s="914">
        <f>SUM(Q13:Q16)</f>
        <v>2</v>
      </c>
      <c r="R17" s="914">
        <f>SUM(R13:R16)</f>
        <v>2</v>
      </c>
      <c r="S17" s="922"/>
      <c r="T17" s="920"/>
      <c r="U17" s="919">
        <f>SUM(U13:U16)</f>
        <v>2</v>
      </c>
      <c r="V17" s="919">
        <f>SUM(V13:V16)</f>
        <v>2</v>
      </c>
      <c r="W17" s="921"/>
      <c r="X17" s="920"/>
      <c r="Y17" s="919">
        <f>SUM(Y13:Y16)</f>
        <v>2</v>
      </c>
      <c r="Z17" s="919">
        <f>SUM(Z13:Z16)</f>
        <v>2</v>
      </c>
      <c r="AA17" s="920"/>
      <c r="AB17" s="920"/>
      <c r="AC17" s="919">
        <f>SUM(AC13:AC16)</f>
        <v>2</v>
      </c>
      <c r="AD17" s="919">
        <f>SUM(AD13:AD16)</f>
        <v>2</v>
      </c>
      <c r="AE17" s="920"/>
      <c r="AF17" s="920"/>
      <c r="AG17" s="919">
        <f>SUM(AG13:AG16)</f>
        <v>0</v>
      </c>
      <c r="AH17" s="919">
        <f>SUM(AH13:AH16)</f>
        <v>0</v>
      </c>
    </row>
    <row r="18" spans="1:34" s="872" customFormat="1" ht="18" customHeight="1" thickTop="1">
      <c r="A18" s="2203" t="s">
        <v>515</v>
      </c>
      <c r="B18" s="2204"/>
      <c r="C18" s="928"/>
      <c r="D18" s="929"/>
      <c r="E18" s="928"/>
      <c r="F18" s="928"/>
      <c r="G18" s="843" t="s">
        <v>64</v>
      </c>
      <c r="H18" s="929" t="s">
        <v>514</v>
      </c>
      <c r="I18" s="928">
        <v>2</v>
      </c>
      <c r="J18" s="928">
        <v>2</v>
      </c>
      <c r="K18" s="843"/>
      <c r="L18" s="929"/>
      <c r="M18" s="928"/>
      <c r="N18" s="928"/>
      <c r="O18" s="843"/>
      <c r="P18" s="929"/>
      <c r="Q18" s="894"/>
      <c r="R18" s="894"/>
      <c r="S18" s="935" t="s">
        <v>1307</v>
      </c>
      <c r="T18" s="934" t="s">
        <v>512</v>
      </c>
      <c r="U18" s="933">
        <v>2</v>
      </c>
      <c r="V18" s="933">
        <v>2</v>
      </c>
      <c r="W18" s="843"/>
      <c r="X18" s="929"/>
      <c r="Y18" s="928"/>
      <c r="Z18" s="927"/>
      <c r="AA18" s="929"/>
      <c r="AB18" s="929"/>
      <c r="AC18" s="928"/>
      <c r="AD18" s="928"/>
      <c r="AE18" s="929"/>
      <c r="AF18" s="929"/>
      <c r="AG18" s="932"/>
      <c r="AH18" s="932"/>
    </row>
    <row r="19" spans="1:34" s="872" customFormat="1" ht="18" customHeight="1" thickBot="1">
      <c r="A19" s="2205"/>
      <c r="B19" s="2206"/>
      <c r="C19" s="931"/>
      <c r="D19" s="929"/>
      <c r="E19" s="928"/>
      <c r="F19" s="928"/>
      <c r="G19" s="930"/>
      <c r="H19" s="929"/>
      <c r="I19" s="928"/>
      <c r="J19" s="927"/>
      <c r="K19" s="867"/>
      <c r="L19" s="874"/>
      <c r="M19" s="924"/>
      <c r="N19" s="924"/>
      <c r="O19" s="867"/>
      <c r="P19" s="874"/>
      <c r="Q19" s="915"/>
      <c r="R19" s="915"/>
      <c r="S19" s="926"/>
      <c r="T19" s="874"/>
      <c r="U19" s="924"/>
      <c r="V19" s="924"/>
      <c r="W19" s="867"/>
      <c r="X19" s="874"/>
      <c r="Y19" s="924"/>
      <c r="Z19" s="925"/>
      <c r="AA19" s="874"/>
      <c r="AB19" s="874"/>
      <c r="AC19" s="924"/>
      <c r="AD19" s="924"/>
      <c r="AE19" s="874"/>
      <c r="AF19" s="874"/>
      <c r="AG19" s="923"/>
      <c r="AH19" s="923"/>
    </row>
    <row r="20" spans="1:34" s="872" customFormat="1" ht="23.15" customHeight="1" thickTop="1" thickBot="1">
      <c r="A20" s="2201" t="s">
        <v>24</v>
      </c>
      <c r="B20" s="2202"/>
      <c r="C20" s="922"/>
      <c r="D20" s="920"/>
      <c r="E20" s="919">
        <f>SUM(E18:E19)</f>
        <v>0</v>
      </c>
      <c r="F20" s="919">
        <f>SUM(F18:F19)</f>
        <v>0</v>
      </c>
      <c r="G20" s="921"/>
      <c r="H20" s="920"/>
      <c r="I20" s="919">
        <f>SUM(I18:I19)</f>
        <v>2</v>
      </c>
      <c r="J20" s="919">
        <f>SUM(J18:J19)</f>
        <v>2</v>
      </c>
      <c r="K20" s="921"/>
      <c r="L20" s="920"/>
      <c r="M20" s="919">
        <f>SUM(M18:M19)</f>
        <v>0</v>
      </c>
      <c r="N20" s="919">
        <f>SUM(N18:N19)</f>
        <v>0</v>
      </c>
      <c r="O20" s="921"/>
      <c r="P20" s="920"/>
      <c r="Q20" s="914">
        <f>SUM(Q18:Q19)</f>
        <v>0</v>
      </c>
      <c r="R20" s="914">
        <f>SUM(R18:R19)</f>
        <v>0</v>
      </c>
      <c r="S20" s="922"/>
      <c r="T20" s="920"/>
      <c r="U20" s="919">
        <f>SUM(U18:U19)</f>
        <v>2</v>
      </c>
      <c r="V20" s="919">
        <f>SUM(V18:V19)</f>
        <v>2</v>
      </c>
      <c r="W20" s="921"/>
      <c r="X20" s="920"/>
      <c r="Y20" s="919">
        <f>SUM(Y18:Y19)</f>
        <v>0</v>
      </c>
      <c r="Z20" s="919">
        <f>SUM(Z18:Z19)</f>
        <v>0</v>
      </c>
      <c r="AA20" s="920"/>
      <c r="AB20" s="920"/>
      <c r="AC20" s="919">
        <f>SUM(AC18:AC19)</f>
        <v>0</v>
      </c>
      <c r="AD20" s="919">
        <f>SUM(AD18:AD19)</f>
        <v>0</v>
      </c>
      <c r="AE20" s="920"/>
      <c r="AF20" s="920"/>
      <c r="AG20" s="919">
        <f>SUM(AG18:AG19)</f>
        <v>0</v>
      </c>
      <c r="AH20" s="919">
        <f>SUM(AH18:AH19)</f>
        <v>0</v>
      </c>
    </row>
    <row r="21" spans="1:34" s="872" customFormat="1" ht="23.15" customHeight="1" thickTop="1">
      <c r="A21" s="2207" t="s">
        <v>511</v>
      </c>
      <c r="B21" s="2208"/>
      <c r="C21" s="918" t="s">
        <v>1306</v>
      </c>
      <c r="D21" s="841" t="s">
        <v>1304</v>
      </c>
      <c r="E21" s="840">
        <v>3</v>
      </c>
      <c r="F21" s="840">
        <v>3</v>
      </c>
      <c r="G21" s="918" t="s">
        <v>1303</v>
      </c>
      <c r="H21" s="841" t="s">
        <v>1302</v>
      </c>
      <c r="I21" s="840">
        <v>3</v>
      </c>
      <c r="J21" s="873">
        <v>3</v>
      </c>
      <c r="K21" s="871"/>
      <c r="L21" s="841"/>
      <c r="M21" s="840"/>
      <c r="N21" s="840"/>
      <c r="O21" s="871"/>
      <c r="P21" s="841"/>
      <c r="Q21" s="894"/>
      <c r="R21" s="894"/>
      <c r="S21" s="916"/>
      <c r="T21" s="841"/>
      <c r="U21" s="840"/>
      <c r="V21" s="840"/>
      <c r="W21" s="871"/>
      <c r="X21" s="841"/>
      <c r="Y21" s="840"/>
      <c r="Z21" s="873"/>
      <c r="AA21" s="841"/>
      <c r="AB21" s="841"/>
      <c r="AC21" s="840"/>
      <c r="AD21" s="873"/>
      <c r="AE21" s="841"/>
      <c r="AF21" s="841"/>
      <c r="AG21" s="840"/>
      <c r="AH21" s="840"/>
    </row>
    <row r="22" spans="1:34" s="872" customFormat="1" ht="23.15" customHeight="1">
      <c r="A22" s="2209"/>
      <c r="B22" s="2210"/>
      <c r="C22" s="917" t="s">
        <v>1301</v>
      </c>
      <c r="D22" s="841" t="s">
        <v>1300</v>
      </c>
      <c r="E22" s="840">
        <v>3</v>
      </c>
      <c r="F22" s="840">
        <v>3</v>
      </c>
      <c r="G22" s="917" t="s">
        <v>1299</v>
      </c>
      <c r="H22" s="841" t="s">
        <v>1298</v>
      </c>
      <c r="I22" s="840">
        <v>3</v>
      </c>
      <c r="J22" s="873">
        <v>3</v>
      </c>
      <c r="K22" s="871"/>
      <c r="L22" s="841"/>
      <c r="M22" s="840"/>
      <c r="N22" s="840"/>
      <c r="O22" s="871"/>
      <c r="P22" s="841"/>
      <c r="Q22" s="894"/>
      <c r="R22" s="894"/>
      <c r="S22" s="916"/>
      <c r="T22" s="841"/>
      <c r="U22" s="840"/>
      <c r="V22" s="840"/>
      <c r="W22" s="871"/>
      <c r="X22" s="841"/>
      <c r="Y22" s="840"/>
      <c r="Z22" s="873"/>
      <c r="AA22" s="841"/>
      <c r="AB22" s="841"/>
      <c r="AC22" s="840"/>
      <c r="AD22" s="840"/>
      <c r="AE22" s="841"/>
      <c r="AF22" s="841"/>
      <c r="AG22" s="840"/>
      <c r="AH22" s="840"/>
    </row>
    <row r="23" spans="1:34" s="872" customFormat="1" ht="23.15" customHeight="1">
      <c r="A23" s="2209"/>
      <c r="B23" s="2210"/>
      <c r="C23" s="845" t="s">
        <v>1297</v>
      </c>
      <c r="D23" s="844" t="s">
        <v>1296</v>
      </c>
      <c r="E23" s="842">
        <v>2</v>
      </c>
      <c r="F23" s="842">
        <v>2</v>
      </c>
      <c r="G23" s="845" t="s">
        <v>1295</v>
      </c>
      <c r="H23" s="844" t="s">
        <v>1294</v>
      </c>
      <c r="I23" s="842">
        <v>2</v>
      </c>
      <c r="J23" s="905">
        <v>2</v>
      </c>
      <c r="K23" s="871"/>
      <c r="L23" s="841"/>
      <c r="M23" s="840"/>
      <c r="N23" s="840"/>
      <c r="O23" s="871"/>
      <c r="P23" s="841"/>
      <c r="Q23" s="894"/>
      <c r="R23" s="894"/>
      <c r="S23" s="916"/>
      <c r="T23" s="841"/>
      <c r="U23" s="840"/>
      <c r="V23" s="840"/>
      <c r="W23" s="871"/>
      <c r="X23" s="841"/>
      <c r="Y23" s="840"/>
      <c r="Z23" s="873"/>
      <c r="AA23" s="841"/>
      <c r="AB23" s="841"/>
      <c r="AC23" s="840"/>
      <c r="AD23" s="840"/>
      <c r="AE23" s="841"/>
      <c r="AF23" s="841"/>
      <c r="AG23" s="840"/>
      <c r="AH23" s="840"/>
    </row>
    <row r="24" spans="1:34" s="872" customFormat="1" ht="23.15" customHeight="1" thickBot="1">
      <c r="A24" s="2211"/>
      <c r="B24" s="2212"/>
      <c r="C24" s="845"/>
      <c r="D24" s="871"/>
      <c r="E24" s="840"/>
      <c r="F24" s="840"/>
      <c r="G24" s="846"/>
      <c r="H24" s="841"/>
      <c r="I24" s="840"/>
      <c r="J24" s="873"/>
      <c r="K24" s="846"/>
      <c r="L24" s="844"/>
      <c r="M24" s="842"/>
      <c r="N24" s="842"/>
      <c r="O24" s="846"/>
      <c r="P24" s="844"/>
      <c r="Q24" s="915"/>
      <c r="R24" s="915"/>
      <c r="S24" s="845"/>
      <c r="T24" s="844"/>
      <c r="U24" s="842"/>
      <c r="V24" s="842"/>
      <c r="W24" s="846"/>
      <c r="X24" s="844"/>
      <c r="Y24" s="842"/>
      <c r="Z24" s="905"/>
      <c r="AA24" s="844"/>
      <c r="AB24" s="844"/>
      <c r="AC24" s="842"/>
      <c r="AD24" s="842"/>
      <c r="AE24" s="844"/>
      <c r="AF24" s="844"/>
      <c r="AG24" s="842"/>
      <c r="AH24" s="842"/>
    </row>
    <row r="25" spans="1:34" s="872" customFormat="1" ht="23.15" customHeight="1" thickTop="1" thickBot="1">
      <c r="A25" s="2201" t="s">
        <v>404</v>
      </c>
      <c r="B25" s="2202"/>
      <c r="C25" s="887"/>
      <c r="D25" s="886"/>
      <c r="E25" s="884">
        <f>SUM(E21:E24)</f>
        <v>8</v>
      </c>
      <c r="F25" s="884">
        <f>SUM(F21:F24)</f>
        <v>8</v>
      </c>
      <c r="G25" s="889"/>
      <c r="H25" s="886"/>
      <c r="I25" s="884">
        <f>SUM(I21:I24)</f>
        <v>8</v>
      </c>
      <c r="J25" s="884">
        <f>SUM(J21:J24)</f>
        <v>8</v>
      </c>
      <c r="K25" s="889"/>
      <c r="L25" s="886"/>
      <c r="M25" s="884">
        <f>SUM(M21:M24)</f>
        <v>0</v>
      </c>
      <c r="N25" s="884">
        <f>SUM(N21:N24)</f>
        <v>0</v>
      </c>
      <c r="O25" s="889"/>
      <c r="P25" s="886"/>
      <c r="Q25" s="914">
        <f>SUM(Q21:Q24)</f>
        <v>0</v>
      </c>
      <c r="R25" s="914">
        <f>SUM(R21:R24)</f>
        <v>0</v>
      </c>
      <c r="S25" s="887"/>
      <c r="T25" s="885"/>
      <c r="U25" s="884">
        <f>SUM(U21:U24)</f>
        <v>0</v>
      </c>
      <c r="V25" s="884">
        <f>SUM(V21:V24)</f>
        <v>0</v>
      </c>
      <c r="W25" s="887"/>
      <c r="X25" s="885"/>
      <c r="Y25" s="884">
        <f>SUM(Y21:Y24)</f>
        <v>0</v>
      </c>
      <c r="Z25" s="884">
        <f>SUM(Z21:Z24)</f>
        <v>0</v>
      </c>
      <c r="AA25" s="886"/>
      <c r="AB25" s="885"/>
      <c r="AC25" s="884">
        <f>SUM(AC21:AC24)</f>
        <v>0</v>
      </c>
      <c r="AD25" s="884">
        <f>SUM(AD21:AD24)</f>
        <v>0</v>
      </c>
      <c r="AE25" s="885"/>
      <c r="AF25" s="885"/>
      <c r="AG25" s="884">
        <f>SUM(AG21:AG24)</f>
        <v>0</v>
      </c>
      <c r="AH25" s="884">
        <f>SUM(AH21:AH24)</f>
        <v>0</v>
      </c>
    </row>
    <row r="26" spans="1:34" s="872" customFormat="1" ht="23.15" customHeight="1" thickTop="1">
      <c r="A26" s="2193" t="s">
        <v>395</v>
      </c>
      <c r="B26" s="2194"/>
      <c r="C26" s="913" t="s">
        <v>1293</v>
      </c>
      <c r="D26" s="913" t="s">
        <v>1292</v>
      </c>
      <c r="E26" s="860">
        <v>2</v>
      </c>
      <c r="F26" s="859">
        <v>2</v>
      </c>
      <c r="G26" s="870"/>
      <c r="H26" s="871"/>
      <c r="I26" s="840"/>
      <c r="J26" s="840"/>
      <c r="K26" s="912" t="s">
        <v>1291</v>
      </c>
      <c r="L26" s="911" t="s">
        <v>1290</v>
      </c>
      <c r="M26" s="909">
        <v>3</v>
      </c>
      <c r="N26" s="909">
        <v>3</v>
      </c>
      <c r="O26" s="910" t="s">
        <v>1289</v>
      </c>
      <c r="P26" s="907" t="s">
        <v>1288</v>
      </c>
      <c r="Q26" s="909">
        <v>3</v>
      </c>
      <c r="R26" s="909">
        <v>3</v>
      </c>
      <c r="S26" s="908" t="s">
        <v>1287</v>
      </c>
      <c r="T26" s="902" t="s">
        <v>1286</v>
      </c>
      <c r="U26" s="859">
        <v>2</v>
      </c>
      <c r="V26" s="859">
        <v>2</v>
      </c>
      <c r="W26" s="908" t="s">
        <v>1285</v>
      </c>
      <c r="X26" s="902" t="s">
        <v>1284</v>
      </c>
      <c r="Y26" s="859">
        <v>2</v>
      </c>
      <c r="Z26" s="859">
        <v>2</v>
      </c>
      <c r="AA26" s="869" t="s">
        <v>1283</v>
      </c>
      <c r="AB26" s="862" t="s">
        <v>1282</v>
      </c>
      <c r="AC26" s="859">
        <v>2</v>
      </c>
      <c r="AD26" s="859">
        <v>2</v>
      </c>
      <c r="AE26" s="907" t="s">
        <v>1281</v>
      </c>
      <c r="AF26" s="907" t="s">
        <v>1280</v>
      </c>
      <c r="AG26" s="906">
        <v>2</v>
      </c>
      <c r="AH26" s="906">
        <v>2</v>
      </c>
    </row>
    <row r="27" spans="1:34" s="872" customFormat="1" ht="23.15" customHeight="1">
      <c r="A27" s="2195"/>
      <c r="B27" s="2196"/>
      <c r="C27" s="871"/>
      <c r="D27" s="871"/>
      <c r="E27" s="840"/>
      <c r="F27" s="842"/>
      <c r="G27" s="871"/>
      <c r="H27" s="871"/>
      <c r="I27" s="840"/>
      <c r="J27" s="842"/>
      <c r="K27" s="862" t="s">
        <v>1279</v>
      </c>
      <c r="L27" s="869" t="s">
        <v>1278</v>
      </c>
      <c r="M27" s="860">
        <v>2</v>
      </c>
      <c r="N27" s="860">
        <v>2</v>
      </c>
      <c r="O27" s="883" t="s">
        <v>1277</v>
      </c>
      <c r="P27" s="869" t="s">
        <v>1276</v>
      </c>
      <c r="Q27" s="903">
        <v>2</v>
      </c>
      <c r="R27" s="903">
        <v>2</v>
      </c>
      <c r="S27" s="883" t="s">
        <v>1275</v>
      </c>
      <c r="T27" s="869" t="s">
        <v>1274</v>
      </c>
      <c r="U27" s="859">
        <v>2</v>
      </c>
      <c r="V27" s="859">
        <v>2</v>
      </c>
      <c r="W27" s="862" t="s">
        <v>1273</v>
      </c>
      <c r="X27" s="869" t="s">
        <v>1272</v>
      </c>
      <c r="Y27" s="859">
        <v>2</v>
      </c>
      <c r="Z27" s="859">
        <v>2</v>
      </c>
      <c r="AA27" s="869" t="s">
        <v>1271</v>
      </c>
      <c r="AB27" s="869" t="s">
        <v>1270</v>
      </c>
      <c r="AC27" s="859">
        <v>2</v>
      </c>
      <c r="AD27" s="859">
        <v>2</v>
      </c>
      <c r="AE27" s="869" t="s">
        <v>1269</v>
      </c>
      <c r="AF27" s="869" t="s">
        <v>1268</v>
      </c>
      <c r="AG27" s="859">
        <v>2</v>
      </c>
      <c r="AH27" s="859">
        <v>2</v>
      </c>
    </row>
    <row r="28" spans="1:34" s="872" customFormat="1" ht="23.15" customHeight="1">
      <c r="A28" s="2195"/>
      <c r="B28" s="2196"/>
      <c r="C28" s="871"/>
      <c r="D28" s="871"/>
      <c r="E28" s="840"/>
      <c r="F28" s="842"/>
      <c r="G28" s="846"/>
      <c r="H28" s="844"/>
      <c r="I28" s="842"/>
      <c r="J28" s="905"/>
      <c r="K28" s="862" t="s">
        <v>1267</v>
      </c>
      <c r="L28" s="869" t="s">
        <v>1266</v>
      </c>
      <c r="M28" s="860">
        <v>2</v>
      </c>
      <c r="N28" s="860">
        <v>2</v>
      </c>
      <c r="O28" s="904" t="s">
        <v>1265</v>
      </c>
      <c r="P28" s="869" t="s">
        <v>1264</v>
      </c>
      <c r="Q28" s="903">
        <v>2</v>
      </c>
      <c r="R28" s="903">
        <v>2</v>
      </c>
      <c r="S28" s="883" t="s">
        <v>1263</v>
      </c>
      <c r="T28" s="869" t="s">
        <v>1262</v>
      </c>
      <c r="U28" s="859">
        <v>2</v>
      </c>
      <c r="V28" s="859">
        <v>2</v>
      </c>
      <c r="W28" s="883" t="s">
        <v>1261</v>
      </c>
      <c r="X28" s="869" t="s">
        <v>1260</v>
      </c>
      <c r="Y28" s="859">
        <v>2</v>
      </c>
      <c r="Z28" s="859">
        <v>2</v>
      </c>
      <c r="AA28" s="869" t="s">
        <v>1259</v>
      </c>
      <c r="AB28" s="869" t="s">
        <v>1258</v>
      </c>
      <c r="AC28" s="859">
        <v>2</v>
      </c>
      <c r="AD28" s="859">
        <v>2</v>
      </c>
      <c r="AE28" s="902" t="s">
        <v>1257</v>
      </c>
      <c r="AF28" s="901" t="s">
        <v>1256</v>
      </c>
      <c r="AG28" s="860">
        <v>2</v>
      </c>
      <c r="AH28" s="860">
        <v>2</v>
      </c>
    </row>
    <row r="29" spans="1:34" s="872" customFormat="1" ht="23.15" customHeight="1">
      <c r="A29" s="2195"/>
      <c r="B29" s="2196"/>
      <c r="C29" s="845"/>
      <c r="D29" s="844"/>
      <c r="E29" s="842"/>
      <c r="F29" s="842"/>
      <c r="G29" s="846"/>
      <c r="H29" s="844"/>
      <c r="I29" s="842"/>
      <c r="J29" s="842"/>
      <c r="K29" s="883" t="s">
        <v>1255</v>
      </c>
      <c r="L29" s="869" t="s">
        <v>1254</v>
      </c>
      <c r="M29" s="860">
        <v>2</v>
      </c>
      <c r="N29" s="860">
        <v>2</v>
      </c>
      <c r="O29" s="898" t="s">
        <v>1253</v>
      </c>
      <c r="P29" s="900" t="s">
        <v>1252</v>
      </c>
      <c r="Q29" s="899">
        <v>2</v>
      </c>
      <c r="R29" s="899">
        <v>2</v>
      </c>
      <c r="S29" s="898" t="s">
        <v>1251</v>
      </c>
      <c r="T29" s="897" t="s">
        <v>1250</v>
      </c>
      <c r="U29" s="880">
        <v>2</v>
      </c>
      <c r="V29" s="880">
        <v>2</v>
      </c>
      <c r="W29" s="862" t="s">
        <v>1249</v>
      </c>
      <c r="X29" s="862" t="s">
        <v>1248</v>
      </c>
      <c r="Y29" s="860">
        <v>2</v>
      </c>
      <c r="Z29" s="860">
        <v>2</v>
      </c>
      <c r="AA29" s="869" t="s">
        <v>1247</v>
      </c>
      <c r="AB29" s="869" t="s">
        <v>1246</v>
      </c>
      <c r="AC29" s="859" t="s">
        <v>1163</v>
      </c>
      <c r="AD29" s="859" t="s">
        <v>1163</v>
      </c>
      <c r="AE29" s="844"/>
      <c r="AF29" s="844"/>
      <c r="AG29" s="842"/>
      <c r="AH29" s="842"/>
    </row>
    <row r="30" spans="1:34" s="872" customFormat="1" ht="23.15" customHeight="1" thickBot="1">
      <c r="A30" s="2197"/>
      <c r="B30" s="2198"/>
      <c r="C30" s="893"/>
      <c r="D30" s="891"/>
      <c r="E30" s="890"/>
      <c r="F30" s="890"/>
      <c r="G30" s="895"/>
      <c r="H30" s="891"/>
      <c r="I30" s="890"/>
      <c r="J30" s="896"/>
      <c r="K30" s="845"/>
      <c r="L30" s="871"/>
      <c r="M30" s="840"/>
      <c r="N30" s="840"/>
      <c r="O30" s="895"/>
      <c r="P30" s="891"/>
      <c r="Q30" s="894"/>
      <c r="R30" s="894"/>
      <c r="S30" s="893"/>
      <c r="T30" s="891"/>
      <c r="U30" s="890"/>
      <c r="V30" s="890"/>
      <c r="W30" s="846"/>
      <c r="X30" s="892"/>
      <c r="Y30" s="840"/>
      <c r="Z30" s="840"/>
      <c r="AA30" s="891"/>
      <c r="AB30" s="891"/>
      <c r="AC30" s="890"/>
      <c r="AD30" s="890"/>
      <c r="AE30" s="891"/>
      <c r="AF30" s="891"/>
      <c r="AG30" s="890"/>
      <c r="AH30" s="890"/>
    </row>
    <row r="31" spans="1:34" s="872" customFormat="1" ht="23.15" customHeight="1" thickTop="1" thickBot="1">
      <c r="A31" s="2201" t="s">
        <v>404</v>
      </c>
      <c r="B31" s="2202"/>
      <c r="C31" s="887"/>
      <c r="D31" s="886"/>
      <c r="E31" s="884">
        <f>SUM(E26:E30)</f>
        <v>2</v>
      </c>
      <c r="F31" s="884">
        <f>SUM(F26:F30)</f>
        <v>2</v>
      </c>
      <c r="G31" s="884"/>
      <c r="H31" s="884"/>
      <c r="I31" s="884">
        <f>SUM(I26:I30)</f>
        <v>0</v>
      </c>
      <c r="J31" s="884">
        <f>SUM(J26:J30)</f>
        <v>0</v>
      </c>
      <c r="K31" s="889"/>
      <c r="L31" s="886"/>
      <c r="M31" s="888">
        <f>SUM(M26:M30)</f>
        <v>9</v>
      </c>
      <c r="N31" s="888">
        <f>SUM(N26:N30)</f>
        <v>9</v>
      </c>
      <c r="O31" s="889"/>
      <c r="P31" s="886"/>
      <c r="Q31" s="888">
        <f>SUM(Q26:Q30)</f>
        <v>9</v>
      </c>
      <c r="R31" s="888">
        <f>SUM(R26:R30)</f>
        <v>9</v>
      </c>
      <c r="S31" s="887"/>
      <c r="T31" s="885"/>
      <c r="U31" s="884">
        <f>SUM(U26:U30)</f>
        <v>8</v>
      </c>
      <c r="V31" s="884">
        <f>SUM(V26:V30)</f>
        <v>8</v>
      </c>
      <c r="W31" s="887"/>
      <c r="X31" s="885"/>
      <c r="Y31" s="884">
        <f>SUM(Y26:Y30)</f>
        <v>8</v>
      </c>
      <c r="Z31" s="884">
        <f>SUM(Z26:Z30)</f>
        <v>8</v>
      </c>
      <c r="AA31" s="886"/>
      <c r="AB31" s="885"/>
      <c r="AC31" s="884" t="s">
        <v>1245</v>
      </c>
      <c r="AD31" s="884" t="s">
        <v>1245</v>
      </c>
      <c r="AE31" s="885"/>
      <c r="AF31" s="885"/>
      <c r="AG31" s="884">
        <f>SUM(AG26:AG30)</f>
        <v>6</v>
      </c>
      <c r="AH31" s="884">
        <f>SUM(AH26:AH30)</f>
        <v>6</v>
      </c>
    </row>
    <row r="32" spans="1:34" s="872" customFormat="1" ht="23.15" customHeight="1" thickTop="1">
      <c r="A32" s="2228" t="s">
        <v>394</v>
      </c>
      <c r="B32" s="2229"/>
      <c r="C32" s="871"/>
      <c r="D32" s="871"/>
      <c r="E32" s="840"/>
      <c r="F32" s="842"/>
      <c r="G32" s="845" t="s">
        <v>1244</v>
      </c>
      <c r="H32" s="871" t="s">
        <v>1243</v>
      </c>
      <c r="I32" s="840">
        <v>2</v>
      </c>
      <c r="J32" s="840">
        <v>2</v>
      </c>
      <c r="K32" s="846" t="s">
        <v>1242</v>
      </c>
      <c r="L32" s="844" t="s">
        <v>1241</v>
      </c>
      <c r="M32" s="840">
        <v>2</v>
      </c>
      <c r="N32" s="840">
        <v>2</v>
      </c>
      <c r="O32" s="883" t="s">
        <v>1240</v>
      </c>
      <c r="P32" s="869" t="s">
        <v>1239</v>
      </c>
      <c r="Q32" s="860">
        <v>2</v>
      </c>
      <c r="R32" s="860">
        <v>2</v>
      </c>
      <c r="S32" s="845" t="s">
        <v>1238</v>
      </c>
      <c r="T32" s="844" t="s">
        <v>1237</v>
      </c>
      <c r="U32" s="840">
        <v>2</v>
      </c>
      <c r="V32" s="840">
        <v>2</v>
      </c>
      <c r="W32" s="882" t="s">
        <v>1236</v>
      </c>
      <c r="X32" s="881" t="s">
        <v>1235</v>
      </c>
      <c r="Y32" s="880">
        <v>2</v>
      </c>
      <c r="Z32" s="879">
        <v>2</v>
      </c>
      <c r="AA32" s="841" t="s">
        <v>1234</v>
      </c>
      <c r="AB32" s="844" t="s">
        <v>1233</v>
      </c>
      <c r="AC32" s="840">
        <v>2</v>
      </c>
      <c r="AD32" s="840">
        <v>2</v>
      </c>
      <c r="AE32" s="841" t="s">
        <v>1232</v>
      </c>
      <c r="AF32" s="844" t="s">
        <v>1231</v>
      </c>
      <c r="AG32" s="840">
        <v>2</v>
      </c>
      <c r="AH32" s="840">
        <v>2</v>
      </c>
    </row>
    <row r="33" spans="1:34" s="872" customFormat="1" ht="21" customHeight="1">
      <c r="A33" s="2216"/>
      <c r="B33" s="2230"/>
      <c r="C33" s="867"/>
      <c r="D33" s="841"/>
      <c r="E33" s="840"/>
      <c r="F33" s="840"/>
      <c r="G33" s="871" t="s">
        <v>1230</v>
      </c>
      <c r="H33" s="878" t="s">
        <v>1229</v>
      </c>
      <c r="I33" s="877">
        <v>2</v>
      </c>
      <c r="J33" s="876">
        <v>2</v>
      </c>
      <c r="K33" s="875" t="s">
        <v>1228</v>
      </c>
      <c r="L33" s="869" t="s">
        <v>1227</v>
      </c>
      <c r="M33" s="860">
        <v>2</v>
      </c>
      <c r="N33" s="860">
        <v>2</v>
      </c>
      <c r="O33" s="862" t="s">
        <v>1226</v>
      </c>
      <c r="P33" s="869" t="s">
        <v>1225</v>
      </c>
      <c r="Q33" s="860">
        <v>2</v>
      </c>
      <c r="R33" s="860">
        <v>2</v>
      </c>
      <c r="S33" s="867" t="s">
        <v>1224</v>
      </c>
      <c r="T33" s="874" t="s">
        <v>1223</v>
      </c>
      <c r="U33" s="840">
        <v>2</v>
      </c>
      <c r="V33" s="840">
        <v>2</v>
      </c>
      <c r="W33" s="846" t="s">
        <v>1222</v>
      </c>
      <c r="X33" s="844" t="s">
        <v>1221</v>
      </c>
      <c r="Y33" s="840">
        <v>2</v>
      </c>
      <c r="Z33" s="873">
        <v>2</v>
      </c>
      <c r="AA33" s="869" t="s">
        <v>1220</v>
      </c>
      <c r="AB33" s="862" t="s">
        <v>1219</v>
      </c>
      <c r="AC33" s="859">
        <v>2</v>
      </c>
      <c r="AD33" s="860">
        <v>2</v>
      </c>
      <c r="AE33" s="844" t="s">
        <v>1218</v>
      </c>
      <c r="AF33" s="846" t="s">
        <v>1217</v>
      </c>
      <c r="AG33" s="840">
        <v>2</v>
      </c>
      <c r="AH33" s="840" t="s">
        <v>1163</v>
      </c>
    </row>
    <row r="34" spans="1:34" s="828" customFormat="1" ht="23.15" customHeight="1">
      <c r="A34" s="2216"/>
      <c r="B34" s="2230"/>
      <c r="C34" s="851"/>
      <c r="D34" s="849"/>
      <c r="E34" s="848"/>
      <c r="F34" s="848"/>
      <c r="G34" s="850"/>
      <c r="H34" s="849"/>
      <c r="I34" s="848"/>
      <c r="J34" s="848"/>
      <c r="K34" s="871" t="s">
        <v>1215</v>
      </c>
      <c r="L34" s="870" t="s">
        <v>1214</v>
      </c>
      <c r="M34" s="842" t="s">
        <v>1163</v>
      </c>
      <c r="N34" s="842" t="s">
        <v>1163</v>
      </c>
      <c r="O34" s="867" t="s">
        <v>1213</v>
      </c>
      <c r="P34" s="841" t="s">
        <v>1212</v>
      </c>
      <c r="Q34" s="840">
        <v>2</v>
      </c>
      <c r="R34" s="840">
        <v>2</v>
      </c>
      <c r="S34" s="869" t="s">
        <v>1210</v>
      </c>
      <c r="T34" s="869" t="s">
        <v>1209</v>
      </c>
      <c r="U34" s="860">
        <v>2</v>
      </c>
      <c r="V34" s="860">
        <v>2</v>
      </c>
      <c r="W34" s="869" t="s">
        <v>1208</v>
      </c>
      <c r="X34" s="869" t="s">
        <v>1207</v>
      </c>
      <c r="Y34" s="860">
        <v>2</v>
      </c>
      <c r="Z34" s="860">
        <v>2</v>
      </c>
      <c r="AA34" s="841" t="s">
        <v>1206</v>
      </c>
      <c r="AB34" s="841" t="s">
        <v>1205</v>
      </c>
      <c r="AC34" s="840">
        <v>2</v>
      </c>
      <c r="AD34" s="840">
        <v>2</v>
      </c>
      <c r="AE34" s="844" t="s">
        <v>1204</v>
      </c>
      <c r="AF34" s="844" t="s">
        <v>1203</v>
      </c>
      <c r="AG34" s="840">
        <v>2</v>
      </c>
      <c r="AH34" s="840">
        <v>2</v>
      </c>
    </row>
    <row r="35" spans="1:34" s="828" customFormat="1" ht="23.15" customHeight="1">
      <c r="A35" s="2216"/>
      <c r="B35" s="2230"/>
      <c r="C35" s="851"/>
      <c r="D35" s="849"/>
      <c r="E35" s="848"/>
      <c r="F35" s="848"/>
      <c r="G35" s="850"/>
      <c r="H35" s="849"/>
      <c r="I35" s="848"/>
      <c r="J35" s="848"/>
      <c r="K35" s="845" t="s">
        <v>1202</v>
      </c>
      <c r="L35" s="868" t="s">
        <v>1201</v>
      </c>
      <c r="M35" s="840" t="s">
        <v>1163</v>
      </c>
      <c r="N35" s="840" t="s">
        <v>1163</v>
      </c>
      <c r="O35" s="867" t="s">
        <v>1200</v>
      </c>
      <c r="P35" s="866" t="s">
        <v>1199</v>
      </c>
      <c r="Q35" s="840" t="s">
        <v>1163</v>
      </c>
      <c r="R35" s="840" t="s">
        <v>1163</v>
      </c>
      <c r="S35" s="865" t="s">
        <v>1198</v>
      </c>
      <c r="T35" s="864" t="s">
        <v>1197</v>
      </c>
      <c r="U35" s="860">
        <v>2</v>
      </c>
      <c r="V35" s="860">
        <v>2</v>
      </c>
      <c r="W35" s="863" t="s">
        <v>1195</v>
      </c>
      <c r="X35" s="844" t="s">
        <v>1194</v>
      </c>
      <c r="Y35" s="840">
        <v>2</v>
      </c>
      <c r="Z35" s="840">
        <v>2</v>
      </c>
      <c r="AA35" s="844" t="s">
        <v>1193</v>
      </c>
      <c r="AB35" s="846" t="s">
        <v>1192</v>
      </c>
      <c r="AC35" s="842" t="s">
        <v>1163</v>
      </c>
      <c r="AD35" s="842" t="s">
        <v>1163</v>
      </c>
      <c r="AE35" s="862" t="s">
        <v>1191</v>
      </c>
      <c r="AF35" s="861" t="s">
        <v>1190</v>
      </c>
      <c r="AG35" s="860">
        <v>2</v>
      </c>
      <c r="AH35" s="859">
        <v>2</v>
      </c>
    </row>
    <row r="36" spans="1:34" s="828" customFormat="1" ht="23.15" customHeight="1">
      <c r="A36" s="2216"/>
      <c r="B36" s="2230"/>
      <c r="C36" s="851"/>
      <c r="D36" s="849"/>
      <c r="E36" s="848"/>
      <c r="F36" s="848"/>
      <c r="G36" s="850"/>
      <c r="H36" s="849"/>
      <c r="I36" s="848"/>
      <c r="J36" s="847"/>
      <c r="K36" s="846" t="s">
        <v>1189</v>
      </c>
      <c r="L36" s="858" t="s">
        <v>1188</v>
      </c>
      <c r="M36" s="840" t="s">
        <v>1163</v>
      </c>
      <c r="N36" s="840" t="s">
        <v>1163</v>
      </c>
      <c r="O36" s="845" t="s">
        <v>1187</v>
      </c>
      <c r="P36" s="844" t="s">
        <v>1186</v>
      </c>
      <c r="Q36" s="840" t="s">
        <v>1163</v>
      </c>
      <c r="R36" s="840" t="s">
        <v>1163</v>
      </c>
      <c r="S36" s="857" t="s">
        <v>1185</v>
      </c>
      <c r="T36" s="856" t="s">
        <v>1184</v>
      </c>
      <c r="U36" s="840" t="s">
        <v>1163</v>
      </c>
      <c r="V36" s="840" t="s">
        <v>1163</v>
      </c>
      <c r="W36" s="855" t="s">
        <v>1183</v>
      </c>
      <c r="X36" s="854" t="s">
        <v>1182</v>
      </c>
      <c r="Y36" s="840" t="s">
        <v>1163</v>
      </c>
      <c r="Z36" s="840" t="s">
        <v>1163</v>
      </c>
      <c r="AA36" s="841" t="s">
        <v>1181</v>
      </c>
      <c r="AB36" s="841" t="s">
        <v>1180</v>
      </c>
      <c r="AC36" s="840" t="s">
        <v>1163</v>
      </c>
      <c r="AD36" s="840" t="s">
        <v>1163</v>
      </c>
      <c r="AE36" s="846" t="s">
        <v>1179</v>
      </c>
      <c r="AF36" s="853" t="s">
        <v>1178</v>
      </c>
      <c r="AG36" s="840">
        <v>2</v>
      </c>
      <c r="AH36" s="840">
        <v>2</v>
      </c>
    </row>
    <row r="37" spans="1:34" s="828" customFormat="1" ht="23.15" customHeight="1">
      <c r="A37" s="2216"/>
      <c r="B37" s="2230"/>
      <c r="C37" s="851"/>
      <c r="D37" s="849"/>
      <c r="E37" s="848"/>
      <c r="F37" s="848"/>
      <c r="G37" s="850"/>
      <c r="H37" s="849"/>
      <c r="I37" s="848"/>
      <c r="J37" s="847"/>
      <c r="K37" s="846" t="s">
        <v>1177</v>
      </c>
      <c r="L37" s="852" t="s">
        <v>1176</v>
      </c>
      <c r="M37" s="842" t="s">
        <v>1163</v>
      </c>
      <c r="N37" s="842" t="s">
        <v>1163</v>
      </c>
      <c r="O37" s="846" t="s">
        <v>1175</v>
      </c>
      <c r="P37" s="844" t="s">
        <v>1174</v>
      </c>
      <c r="Q37" s="840" t="s">
        <v>1163</v>
      </c>
      <c r="R37" s="840" t="s">
        <v>1163</v>
      </c>
      <c r="S37" s="845" t="s">
        <v>1173</v>
      </c>
      <c r="T37" s="844" t="s">
        <v>1172</v>
      </c>
      <c r="U37" s="840" t="s">
        <v>1163</v>
      </c>
      <c r="V37" s="840" t="s">
        <v>1163</v>
      </c>
      <c r="W37" s="843" t="s">
        <v>1171</v>
      </c>
      <c r="X37" s="841" t="s">
        <v>1170</v>
      </c>
      <c r="Y37" s="842" t="s">
        <v>1163</v>
      </c>
      <c r="Z37" s="842" t="s">
        <v>1163</v>
      </c>
      <c r="AA37" s="844"/>
      <c r="AB37" s="846"/>
      <c r="AC37" s="842"/>
      <c r="AD37" s="842"/>
      <c r="AE37" s="844" t="s">
        <v>1169</v>
      </c>
      <c r="AF37" s="846" t="s">
        <v>1168</v>
      </c>
      <c r="AG37" s="840" t="s">
        <v>1163</v>
      </c>
      <c r="AH37" s="840" t="s">
        <v>1163</v>
      </c>
    </row>
    <row r="38" spans="1:34" s="828" customFormat="1" ht="23.15" customHeight="1" thickBot="1">
      <c r="A38" s="2218"/>
      <c r="B38" s="2219"/>
      <c r="C38" s="851"/>
      <c r="D38" s="849"/>
      <c r="E38" s="848"/>
      <c r="F38" s="848"/>
      <c r="G38" s="850"/>
      <c r="H38" s="849"/>
      <c r="I38" s="848"/>
      <c r="J38" s="847"/>
      <c r="K38" s="846"/>
      <c r="L38" s="844"/>
      <c r="M38" s="842"/>
      <c r="N38" s="842"/>
      <c r="O38" s="845" t="s">
        <v>1167</v>
      </c>
      <c r="P38" s="844" t="s">
        <v>1166</v>
      </c>
      <c r="Q38" s="840" t="s">
        <v>1163</v>
      </c>
      <c r="R38" s="840" t="s">
        <v>1163</v>
      </c>
      <c r="S38" s="845"/>
      <c r="T38" s="844"/>
      <c r="U38" s="840"/>
      <c r="V38" s="840"/>
      <c r="W38" s="843"/>
      <c r="X38" s="841"/>
      <c r="Y38" s="842"/>
      <c r="Z38" s="842"/>
      <c r="AA38" s="841"/>
      <c r="AB38" s="841"/>
      <c r="AC38" s="840"/>
      <c r="AD38" s="840"/>
      <c r="AE38" s="839" t="s">
        <v>1165</v>
      </c>
      <c r="AF38" s="838" t="s">
        <v>1164</v>
      </c>
      <c r="AG38" s="837" t="s">
        <v>1163</v>
      </c>
      <c r="AH38" s="837" t="s">
        <v>1163</v>
      </c>
    </row>
    <row r="39" spans="1:34" s="828" customFormat="1" ht="23.15" customHeight="1" thickTop="1" thickBot="1">
      <c r="A39" s="2231" t="s">
        <v>404</v>
      </c>
      <c r="B39" s="2232"/>
      <c r="C39" s="833"/>
      <c r="D39" s="830"/>
      <c r="E39" s="829">
        <f>SUM(E32:E38)</f>
        <v>0</v>
      </c>
      <c r="F39" s="829">
        <f>SUM(F32:F38)</f>
        <v>0</v>
      </c>
      <c r="G39" s="831"/>
      <c r="H39" s="830"/>
      <c r="I39" s="835">
        <v>2</v>
      </c>
      <c r="J39" s="836">
        <v>2</v>
      </c>
      <c r="K39" s="831"/>
      <c r="L39" s="830"/>
      <c r="M39" s="835">
        <v>4</v>
      </c>
      <c r="N39" s="835">
        <v>4</v>
      </c>
      <c r="O39" s="831"/>
      <c r="P39" s="830"/>
      <c r="Q39" s="834">
        <v>4</v>
      </c>
      <c r="R39" s="834">
        <v>4</v>
      </c>
      <c r="S39" s="833"/>
      <c r="T39" s="830"/>
      <c r="U39" s="835">
        <v>6</v>
      </c>
      <c r="V39" s="835">
        <v>6</v>
      </c>
      <c r="W39" s="831"/>
      <c r="X39" s="831"/>
      <c r="Y39" s="835">
        <v>6</v>
      </c>
      <c r="Z39" s="836">
        <v>6</v>
      </c>
      <c r="AA39" s="830"/>
      <c r="AB39" s="830"/>
      <c r="AC39" s="835">
        <v>4</v>
      </c>
      <c r="AD39" s="835">
        <v>4</v>
      </c>
      <c r="AE39" s="830"/>
      <c r="AF39" s="830"/>
      <c r="AG39" s="835">
        <v>6</v>
      </c>
      <c r="AH39" s="835">
        <v>6</v>
      </c>
    </row>
    <row r="40" spans="1:34" s="828" customFormat="1" ht="32.15" customHeight="1" thickTop="1" thickBot="1">
      <c r="A40" s="2233" t="s">
        <v>721</v>
      </c>
      <c r="B40" s="2233"/>
      <c r="C40" s="831"/>
      <c r="D40" s="831"/>
      <c r="E40" s="829">
        <f>SUM(E12+E17+E20+E25+E31+E39)</f>
        <v>14</v>
      </c>
      <c r="F40" s="829">
        <f>SUM(F12+F17+F20+F25+F31+F39)</f>
        <v>18</v>
      </c>
      <c r="G40" s="831"/>
      <c r="H40" s="830"/>
      <c r="I40" s="829">
        <f>SUM(I12+I17+I20+I25+I31+I39)</f>
        <v>16</v>
      </c>
      <c r="J40" s="829">
        <f>SUM(J12+J17+J20+J25+J31+J39)</f>
        <v>20</v>
      </c>
      <c r="K40" s="831"/>
      <c r="L40" s="830"/>
      <c r="M40" s="829">
        <f>SUM(M12+M17+M20+M25+M31+M39)</f>
        <v>19</v>
      </c>
      <c r="N40" s="829">
        <f>SUM(N12+N17+N20+N25+N31+N39)</f>
        <v>19</v>
      </c>
      <c r="O40" s="831"/>
      <c r="P40" s="830"/>
      <c r="Q40" s="834">
        <f>SUM(Q12+Q17+Q20+Q25+Q31+Q39)</f>
        <v>19</v>
      </c>
      <c r="R40" s="834">
        <f>SUM(R12+R17+R20+R25+R31+R39)</f>
        <v>19</v>
      </c>
      <c r="S40" s="833"/>
      <c r="T40" s="832"/>
      <c r="U40" s="829">
        <f>SUM(U12+U17+U20+U25+U31+U39)</f>
        <v>18</v>
      </c>
      <c r="V40" s="829">
        <f>SUM(V12+V17+V20+V25+V31+V39)</f>
        <v>18</v>
      </c>
      <c r="W40" s="831"/>
      <c r="X40" s="831"/>
      <c r="Y40" s="829">
        <f>SUM(Y12+Y17+Y20+Y25+Y31+Y39)</f>
        <v>16</v>
      </c>
      <c r="Z40" s="829">
        <f>SUM(Z12+Z17+Z20+Z25+Z31+Z39)</f>
        <v>16</v>
      </c>
      <c r="AA40" s="830"/>
      <c r="AB40" s="830"/>
      <c r="AC40" s="829">
        <f>SUM(AC12+AC17+AC20+AC25+AC31+AC39)</f>
        <v>14</v>
      </c>
      <c r="AD40" s="829">
        <f>SUM(AD12+AD17+AD20+AD25+AD31+AD39)</f>
        <v>14</v>
      </c>
      <c r="AE40" s="830"/>
      <c r="AF40" s="830"/>
      <c r="AG40" s="829">
        <f>SUM(AG12+AG17+AG20+AG25+AG31+AG39)</f>
        <v>12</v>
      </c>
      <c r="AH40" s="829">
        <f>SUM(AH12+AH17+AH20+AH25+AH31+AH39)</f>
        <v>12</v>
      </c>
    </row>
    <row r="41" spans="1:34" s="823" customFormat="1" ht="28" customHeight="1">
      <c r="A41" s="2234" t="s">
        <v>402</v>
      </c>
      <c r="B41" s="2235"/>
      <c r="C41" s="827" t="s">
        <v>401</v>
      </c>
      <c r="D41" s="827" t="s">
        <v>400</v>
      </c>
      <c r="E41" s="2240">
        <f>E12+I12+M12+Q12+Y12+AG12</f>
        <v>18</v>
      </c>
      <c r="F41" s="2241"/>
      <c r="G41" s="2242"/>
      <c r="H41" s="827" t="s">
        <v>399</v>
      </c>
      <c r="I41" s="2239">
        <f>E17+I17+M17+Q17+U17+Y17+AC17+AG17</f>
        <v>8</v>
      </c>
      <c r="J41" s="2239"/>
      <c r="K41" s="2239"/>
      <c r="L41" s="827" t="s">
        <v>398</v>
      </c>
      <c r="M41" s="2239">
        <v>8</v>
      </c>
      <c r="N41" s="2239"/>
      <c r="O41" s="2239"/>
      <c r="P41" s="827" t="s">
        <v>397</v>
      </c>
      <c r="Q41" s="2239">
        <v>0</v>
      </c>
      <c r="R41" s="2239"/>
      <c r="S41" s="2240"/>
      <c r="T41" s="826" t="s">
        <v>396</v>
      </c>
      <c r="U41" s="2239" t="s">
        <v>395</v>
      </c>
      <c r="V41" s="2239"/>
      <c r="W41" s="2239"/>
      <c r="X41" s="2238">
        <f>SUM(E31+I31+M31+Q31+U31+Y31+AC31+AG31)</f>
        <v>50</v>
      </c>
      <c r="Y41" s="2239"/>
      <c r="Z41" s="2239"/>
      <c r="AA41" s="2239"/>
      <c r="AB41" s="825" t="s">
        <v>394</v>
      </c>
      <c r="AC41" s="2226">
        <f>SUM(E39+I39+M39+Q39+U39+Y39+AC39+AG39)</f>
        <v>32</v>
      </c>
      <c r="AD41" s="2226"/>
      <c r="AE41" s="2226"/>
      <c r="AF41" s="2226"/>
      <c r="AG41" s="2226"/>
      <c r="AH41" s="2227"/>
    </row>
    <row r="42" spans="1:34" s="823" customFormat="1" ht="28" customHeight="1" thickBot="1">
      <c r="A42" s="2236"/>
      <c r="B42" s="2237"/>
      <c r="C42" s="824" t="s">
        <v>393</v>
      </c>
      <c r="D42" s="824" t="s">
        <v>392</v>
      </c>
      <c r="E42" s="2190">
        <f>E20+I20+M20+Q20+U20+Y20+AC20+AG20</f>
        <v>4</v>
      </c>
      <c r="F42" s="2190"/>
      <c r="G42" s="2190"/>
      <c r="H42" s="2190"/>
      <c r="I42" s="2190"/>
      <c r="J42" s="2190"/>
      <c r="K42" s="2190"/>
      <c r="L42" s="824" t="s">
        <v>54</v>
      </c>
      <c r="M42" s="2186">
        <f>E25+I25+M25+Q25+U25+Y25+AC25+AG25</f>
        <v>16</v>
      </c>
      <c r="N42" s="2187"/>
      <c r="O42" s="2187"/>
      <c r="P42" s="2188"/>
      <c r="Q42" s="2188"/>
      <c r="R42" s="2188"/>
      <c r="S42" s="2188"/>
      <c r="T42" s="824" t="s">
        <v>391</v>
      </c>
      <c r="U42" s="2189">
        <f>SUM(E41+I41+X41+AC41+E42+M42)</f>
        <v>128</v>
      </c>
      <c r="V42" s="2190"/>
      <c r="W42" s="2190"/>
      <c r="X42" s="2190"/>
      <c r="Y42" s="2190"/>
      <c r="Z42" s="2190"/>
      <c r="AA42" s="2190"/>
      <c r="AB42" s="2190"/>
      <c r="AC42" s="2190"/>
      <c r="AD42" s="2190"/>
      <c r="AE42" s="2190"/>
      <c r="AF42" s="2190"/>
      <c r="AG42" s="2190"/>
      <c r="AH42" s="2191"/>
    </row>
    <row r="43" spans="1:34" ht="16.5" customHeight="1">
      <c r="A43" s="2154" t="s">
        <v>16</v>
      </c>
      <c r="B43" s="2155"/>
      <c r="C43" s="2160" t="s">
        <v>1162</v>
      </c>
      <c r="D43" s="2161"/>
      <c r="E43" s="2161"/>
      <c r="F43" s="2161"/>
      <c r="G43" s="2161"/>
      <c r="H43" s="2161"/>
      <c r="I43" s="2161"/>
      <c r="J43" s="2161"/>
      <c r="K43" s="2161"/>
      <c r="L43" s="2161"/>
      <c r="M43" s="2161"/>
      <c r="N43" s="2161"/>
      <c r="O43" s="2161"/>
      <c r="P43" s="2161"/>
      <c r="Q43" s="2161"/>
      <c r="R43" s="2162"/>
      <c r="S43" s="2154" t="s">
        <v>389</v>
      </c>
      <c r="T43" s="2169"/>
      <c r="U43" s="2170"/>
      <c r="V43" s="2171"/>
      <c r="W43" s="2155" t="s">
        <v>388</v>
      </c>
      <c r="X43" s="2192"/>
      <c r="Y43" s="2170"/>
      <c r="Z43" s="2171"/>
      <c r="AA43" s="2155" t="s">
        <v>387</v>
      </c>
      <c r="AB43" s="2192"/>
      <c r="AC43" s="2170"/>
      <c r="AD43" s="2171"/>
      <c r="AE43" s="2155" t="s">
        <v>386</v>
      </c>
      <c r="AF43" s="2177"/>
      <c r="AG43" s="2178"/>
      <c r="AH43" s="2179"/>
    </row>
    <row r="44" spans="1:34" ht="17.25" customHeight="1">
      <c r="A44" s="2156"/>
      <c r="B44" s="2157"/>
      <c r="C44" s="2163"/>
      <c r="D44" s="2164"/>
      <c r="E44" s="2164"/>
      <c r="F44" s="2164"/>
      <c r="G44" s="2164"/>
      <c r="H44" s="2164"/>
      <c r="I44" s="2164"/>
      <c r="J44" s="2164"/>
      <c r="K44" s="2164"/>
      <c r="L44" s="2164"/>
      <c r="M44" s="2164"/>
      <c r="N44" s="2164"/>
      <c r="O44" s="2164"/>
      <c r="P44" s="2164"/>
      <c r="Q44" s="2164"/>
      <c r="R44" s="2165"/>
      <c r="S44" s="2156"/>
      <c r="T44" s="2169"/>
      <c r="U44" s="2172"/>
      <c r="V44" s="2173"/>
      <c r="W44" s="2157"/>
      <c r="X44" s="2169"/>
      <c r="Y44" s="2172"/>
      <c r="Z44" s="2173"/>
      <c r="AA44" s="2157"/>
      <c r="AB44" s="2169"/>
      <c r="AC44" s="2172"/>
      <c r="AD44" s="2173"/>
      <c r="AE44" s="2157"/>
      <c r="AF44" s="2180"/>
      <c r="AG44" s="2181"/>
      <c r="AH44" s="2182"/>
    </row>
    <row r="45" spans="1:34" ht="16.5" customHeight="1">
      <c r="A45" s="2156"/>
      <c r="B45" s="2157"/>
      <c r="C45" s="2163"/>
      <c r="D45" s="2164"/>
      <c r="E45" s="2164"/>
      <c r="F45" s="2164"/>
      <c r="G45" s="2164"/>
      <c r="H45" s="2164"/>
      <c r="I45" s="2164"/>
      <c r="J45" s="2164"/>
      <c r="K45" s="2164"/>
      <c r="L45" s="2164"/>
      <c r="M45" s="2164"/>
      <c r="N45" s="2164"/>
      <c r="O45" s="2164"/>
      <c r="P45" s="2164"/>
      <c r="Q45" s="2164"/>
      <c r="R45" s="2165"/>
      <c r="S45" s="2156"/>
      <c r="T45" s="2169"/>
      <c r="U45" s="2172"/>
      <c r="V45" s="2173"/>
      <c r="W45" s="2157"/>
      <c r="X45" s="2169"/>
      <c r="Y45" s="2172"/>
      <c r="Z45" s="2173"/>
      <c r="AA45" s="2157"/>
      <c r="AB45" s="2169"/>
      <c r="AC45" s="2172"/>
      <c r="AD45" s="2173"/>
      <c r="AE45" s="2157"/>
      <c r="AF45" s="2180"/>
      <c r="AG45" s="2181"/>
      <c r="AH45" s="2182"/>
    </row>
    <row r="46" spans="1:34" ht="16.5" customHeight="1">
      <c r="A46" s="2156"/>
      <c r="B46" s="2157"/>
      <c r="C46" s="2163"/>
      <c r="D46" s="2164"/>
      <c r="E46" s="2164"/>
      <c r="F46" s="2164"/>
      <c r="G46" s="2164"/>
      <c r="H46" s="2164"/>
      <c r="I46" s="2164"/>
      <c r="J46" s="2164"/>
      <c r="K46" s="2164"/>
      <c r="L46" s="2164"/>
      <c r="M46" s="2164"/>
      <c r="N46" s="2164"/>
      <c r="O46" s="2164"/>
      <c r="P46" s="2164"/>
      <c r="Q46" s="2164"/>
      <c r="R46" s="2165"/>
      <c r="S46" s="2156"/>
      <c r="T46" s="2169"/>
      <c r="U46" s="2172"/>
      <c r="V46" s="2173"/>
      <c r="W46" s="2157"/>
      <c r="X46" s="2169"/>
      <c r="Y46" s="2172"/>
      <c r="Z46" s="2173"/>
      <c r="AA46" s="2157"/>
      <c r="AB46" s="2169"/>
      <c r="AC46" s="2172"/>
      <c r="AD46" s="2173"/>
      <c r="AE46" s="2157"/>
      <c r="AF46" s="2180"/>
      <c r="AG46" s="2181"/>
      <c r="AH46" s="2182"/>
    </row>
    <row r="47" spans="1:34" ht="53.25" customHeight="1" thickBot="1">
      <c r="A47" s="2158"/>
      <c r="B47" s="2159"/>
      <c r="C47" s="2166"/>
      <c r="D47" s="2167"/>
      <c r="E47" s="2167"/>
      <c r="F47" s="2167"/>
      <c r="G47" s="2167"/>
      <c r="H47" s="2167"/>
      <c r="I47" s="2167"/>
      <c r="J47" s="2167"/>
      <c r="K47" s="2167"/>
      <c r="L47" s="2167"/>
      <c r="M47" s="2167"/>
      <c r="N47" s="2167"/>
      <c r="O47" s="2167"/>
      <c r="P47" s="2167"/>
      <c r="Q47" s="2167"/>
      <c r="R47" s="2168"/>
      <c r="S47" s="2158"/>
      <c r="T47" s="2174"/>
      <c r="U47" s="2175"/>
      <c r="V47" s="2176"/>
      <c r="W47" s="2159"/>
      <c r="X47" s="2174"/>
      <c r="Y47" s="2175"/>
      <c r="Z47" s="2176"/>
      <c r="AA47" s="2159"/>
      <c r="AB47" s="2174"/>
      <c r="AC47" s="2175"/>
      <c r="AD47" s="2176"/>
      <c r="AE47" s="2159"/>
      <c r="AF47" s="2183"/>
      <c r="AG47" s="2184"/>
      <c r="AH47" s="2185"/>
    </row>
    <row r="48" spans="1:34">
      <c r="C48" s="817" t="s">
        <v>1161</v>
      </c>
    </row>
    <row r="52" spans="1:3">
      <c r="C52" s="822"/>
    </row>
    <row r="53" spans="1:3">
      <c r="C53" s="822"/>
    </row>
    <row r="54" spans="1:3">
      <c r="C54" s="822"/>
    </row>
    <row r="55" spans="1:3">
      <c r="C55" s="822"/>
    </row>
    <row r="56" spans="1:3">
      <c r="C56" s="822"/>
    </row>
    <row r="57" spans="1:3">
      <c r="C57" s="822"/>
    </row>
    <row r="60" spans="1:3" ht="17.25" customHeight="1"/>
    <row r="61" spans="1:3">
      <c r="A61" s="821"/>
      <c r="B61" s="821"/>
    </row>
  </sheetData>
  <mergeCells count="52">
    <mergeCell ref="K4:N4"/>
    <mergeCell ref="O4:R4"/>
    <mergeCell ref="A1:AH1"/>
    <mergeCell ref="A2:AH2"/>
    <mergeCell ref="A3:B3"/>
    <mergeCell ref="C3:J3"/>
    <mergeCell ref="K3:R3"/>
    <mergeCell ref="S3:Z3"/>
    <mergeCell ref="AA3:AH3"/>
    <mergeCell ref="AE4:AH4"/>
    <mergeCell ref="A4:B4"/>
    <mergeCell ref="AC41:AH41"/>
    <mergeCell ref="A31:B31"/>
    <mergeCell ref="A32:B38"/>
    <mergeCell ref="A39:B39"/>
    <mergeCell ref="A40:B40"/>
    <mergeCell ref="A41:B42"/>
    <mergeCell ref="X41:AA41"/>
    <mergeCell ref="Q41:S41"/>
    <mergeCell ref="U41:W41"/>
    <mergeCell ref="E41:G41"/>
    <mergeCell ref="E42:K42"/>
    <mergeCell ref="I41:K41"/>
    <mergeCell ref="M41:O41"/>
    <mergeCell ref="A26:B30"/>
    <mergeCell ref="W4:Z4"/>
    <mergeCell ref="AA4:AD4"/>
    <mergeCell ref="A17:B17"/>
    <mergeCell ref="A18:B19"/>
    <mergeCell ref="A20:B20"/>
    <mergeCell ref="A21:B24"/>
    <mergeCell ref="A25:B25"/>
    <mergeCell ref="S4:V4"/>
    <mergeCell ref="C4:F4"/>
    <mergeCell ref="G4:J4"/>
    <mergeCell ref="A5:B11"/>
    <mergeCell ref="A12:B12"/>
    <mergeCell ref="A13:A16"/>
    <mergeCell ref="B13:B14"/>
    <mergeCell ref="B15:B16"/>
    <mergeCell ref="M42:S42"/>
    <mergeCell ref="U42:AH42"/>
    <mergeCell ref="W43:W47"/>
    <mergeCell ref="X43:Z47"/>
    <mergeCell ref="AA43:AA47"/>
    <mergeCell ref="AB43:AD47"/>
    <mergeCell ref="AE43:AE47"/>
    <mergeCell ref="A43:B47"/>
    <mergeCell ref="C43:R47"/>
    <mergeCell ref="S43:S47"/>
    <mergeCell ref="T43:V47"/>
    <mergeCell ref="AF43:AH47"/>
  </mergeCells>
  <phoneticPr fontId="3" type="noConversion"/>
  <pageMargins left="0.31496062992125984" right="0.31496062992125984" top="0.19685039370078741" bottom="0.15748031496062992" header="0.31496062992125984" footer="0.31496062992125984"/>
  <pageSetup paperSize="8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view="pageBreakPreview" topLeftCell="P34" zoomScaleNormal="100" zoomScaleSheetLayoutView="100" workbookViewId="0">
      <selection activeCell="T62" sqref="T62"/>
    </sheetView>
  </sheetViews>
  <sheetFormatPr defaultRowHeight="17"/>
  <cols>
    <col min="1" max="2" width="5.6328125" style="486" customWidth="1"/>
    <col min="3" max="3" width="10.6328125" style="742" customWidth="1"/>
    <col min="4" max="4" width="15.6328125" style="742" customWidth="1"/>
    <col min="5" max="5" width="3" style="1009" customWidth="1"/>
    <col min="6" max="6" width="3.08984375" style="1009" customWidth="1"/>
    <col min="7" max="7" width="10.6328125" style="1010" customWidth="1"/>
    <col min="8" max="8" width="15.6328125" style="1010" customWidth="1"/>
    <col min="9" max="10" width="3" style="1009" customWidth="1"/>
    <col min="11" max="11" width="10.6328125" style="742" customWidth="1"/>
    <col min="12" max="12" width="15.6328125" style="742" customWidth="1"/>
    <col min="13" max="13" width="3" style="742" customWidth="1"/>
    <col min="14" max="14" width="3.26953125" style="742" customWidth="1"/>
    <col min="15" max="15" width="10.6328125" style="1008" customWidth="1"/>
    <col min="16" max="16" width="15.6328125" style="742" customWidth="1"/>
    <col min="17" max="18" width="3.08984375" style="742" customWidth="1"/>
    <col min="19" max="19" width="10.6328125" style="742" customWidth="1"/>
    <col min="20" max="20" width="15.6328125" style="1007" customWidth="1"/>
    <col min="21" max="21" width="3.26953125" style="742" customWidth="1"/>
    <col min="22" max="22" width="3.36328125" style="742" customWidth="1"/>
    <col min="23" max="23" width="10.6328125" style="1008" customWidth="1"/>
    <col min="24" max="24" width="15.6328125" style="1007" customWidth="1"/>
    <col min="25" max="26" width="3.08984375" style="742" customWidth="1"/>
    <col min="27" max="27" width="10.6328125" style="1008" customWidth="1"/>
    <col min="28" max="28" width="15.6328125" style="1007" customWidth="1"/>
    <col min="29" max="30" width="2.6328125" style="742" customWidth="1"/>
    <col min="31" max="31" width="10.6328125" style="1008" customWidth="1"/>
    <col min="32" max="32" width="15.6328125" style="1007" customWidth="1"/>
    <col min="33" max="34" width="2.6328125" style="742" customWidth="1"/>
    <col min="35" max="256" width="9" style="742"/>
    <col min="257" max="258" width="5.6328125" style="742" customWidth="1"/>
    <col min="259" max="259" width="10.6328125" style="742" customWidth="1"/>
    <col min="260" max="260" width="15.6328125" style="742" customWidth="1"/>
    <col min="261" max="261" width="3" style="742" customWidth="1"/>
    <col min="262" max="262" width="3.08984375" style="742" customWidth="1"/>
    <col min="263" max="263" width="10.6328125" style="742" customWidth="1"/>
    <col min="264" max="264" width="15.6328125" style="742" customWidth="1"/>
    <col min="265" max="266" width="3" style="742" customWidth="1"/>
    <col min="267" max="267" width="10.6328125" style="742" customWidth="1"/>
    <col min="268" max="268" width="15.6328125" style="742" customWidth="1"/>
    <col min="269" max="269" width="3" style="742" customWidth="1"/>
    <col min="270" max="270" width="3.26953125" style="742" customWidth="1"/>
    <col min="271" max="271" width="10.6328125" style="742" customWidth="1"/>
    <col min="272" max="272" width="15.6328125" style="742" customWidth="1"/>
    <col min="273" max="274" width="3.08984375" style="742" customWidth="1"/>
    <col min="275" max="275" width="10.6328125" style="742" customWidth="1"/>
    <col min="276" max="276" width="15.6328125" style="742" customWidth="1"/>
    <col min="277" max="277" width="3.26953125" style="742" customWidth="1"/>
    <col min="278" max="278" width="3.36328125" style="742" customWidth="1"/>
    <col min="279" max="279" width="10.6328125" style="742" customWidth="1"/>
    <col min="280" max="280" width="15.6328125" style="742" customWidth="1"/>
    <col min="281" max="282" width="3.08984375" style="742" customWidth="1"/>
    <col min="283" max="283" width="10.6328125" style="742" customWidth="1"/>
    <col min="284" max="284" width="15.6328125" style="742" customWidth="1"/>
    <col min="285" max="286" width="2.6328125" style="742" customWidth="1"/>
    <col min="287" max="287" width="10.6328125" style="742" customWidth="1"/>
    <col min="288" max="288" width="15.6328125" style="742" customWidth="1"/>
    <col min="289" max="290" width="2.6328125" style="742" customWidth="1"/>
    <col min="291" max="512" width="9" style="742"/>
    <col min="513" max="514" width="5.6328125" style="742" customWidth="1"/>
    <col min="515" max="515" width="10.6328125" style="742" customWidth="1"/>
    <col min="516" max="516" width="15.6328125" style="742" customWidth="1"/>
    <col min="517" max="517" width="3" style="742" customWidth="1"/>
    <col min="518" max="518" width="3.08984375" style="742" customWidth="1"/>
    <col min="519" max="519" width="10.6328125" style="742" customWidth="1"/>
    <col min="520" max="520" width="15.6328125" style="742" customWidth="1"/>
    <col min="521" max="522" width="3" style="742" customWidth="1"/>
    <col min="523" max="523" width="10.6328125" style="742" customWidth="1"/>
    <col min="524" max="524" width="15.6328125" style="742" customWidth="1"/>
    <col min="525" max="525" width="3" style="742" customWidth="1"/>
    <col min="526" max="526" width="3.26953125" style="742" customWidth="1"/>
    <col min="527" max="527" width="10.6328125" style="742" customWidth="1"/>
    <col min="528" max="528" width="15.6328125" style="742" customWidth="1"/>
    <col min="529" max="530" width="3.08984375" style="742" customWidth="1"/>
    <col min="531" max="531" width="10.6328125" style="742" customWidth="1"/>
    <col min="532" max="532" width="15.6328125" style="742" customWidth="1"/>
    <col min="533" max="533" width="3.26953125" style="742" customWidth="1"/>
    <col min="534" max="534" width="3.36328125" style="742" customWidth="1"/>
    <col min="535" max="535" width="10.6328125" style="742" customWidth="1"/>
    <col min="536" max="536" width="15.6328125" style="742" customWidth="1"/>
    <col min="537" max="538" width="3.08984375" style="742" customWidth="1"/>
    <col min="539" max="539" width="10.6328125" style="742" customWidth="1"/>
    <col min="540" max="540" width="15.6328125" style="742" customWidth="1"/>
    <col min="541" max="542" width="2.6328125" style="742" customWidth="1"/>
    <col min="543" max="543" width="10.6328125" style="742" customWidth="1"/>
    <col min="544" max="544" width="15.6328125" style="742" customWidth="1"/>
    <col min="545" max="546" width="2.6328125" style="742" customWidth="1"/>
    <col min="547" max="768" width="9" style="742"/>
    <col min="769" max="770" width="5.6328125" style="742" customWidth="1"/>
    <col min="771" max="771" width="10.6328125" style="742" customWidth="1"/>
    <col min="772" max="772" width="15.6328125" style="742" customWidth="1"/>
    <col min="773" max="773" width="3" style="742" customWidth="1"/>
    <col min="774" max="774" width="3.08984375" style="742" customWidth="1"/>
    <col min="775" max="775" width="10.6328125" style="742" customWidth="1"/>
    <col min="776" max="776" width="15.6328125" style="742" customWidth="1"/>
    <col min="777" max="778" width="3" style="742" customWidth="1"/>
    <col min="779" max="779" width="10.6328125" style="742" customWidth="1"/>
    <col min="780" max="780" width="15.6328125" style="742" customWidth="1"/>
    <col min="781" max="781" width="3" style="742" customWidth="1"/>
    <col min="782" max="782" width="3.26953125" style="742" customWidth="1"/>
    <col min="783" max="783" width="10.6328125" style="742" customWidth="1"/>
    <col min="784" max="784" width="15.6328125" style="742" customWidth="1"/>
    <col min="785" max="786" width="3.08984375" style="742" customWidth="1"/>
    <col min="787" max="787" width="10.6328125" style="742" customWidth="1"/>
    <col min="788" max="788" width="15.6328125" style="742" customWidth="1"/>
    <col min="789" max="789" width="3.26953125" style="742" customWidth="1"/>
    <col min="790" max="790" width="3.36328125" style="742" customWidth="1"/>
    <col min="791" max="791" width="10.6328125" style="742" customWidth="1"/>
    <col min="792" max="792" width="15.6328125" style="742" customWidth="1"/>
    <col min="793" max="794" width="3.08984375" style="742" customWidth="1"/>
    <col min="795" max="795" width="10.6328125" style="742" customWidth="1"/>
    <col min="796" max="796" width="15.6328125" style="742" customWidth="1"/>
    <col min="797" max="798" width="2.6328125" style="742" customWidth="1"/>
    <col min="799" max="799" width="10.6328125" style="742" customWidth="1"/>
    <col min="800" max="800" width="15.6328125" style="742" customWidth="1"/>
    <col min="801" max="802" width="2.6328125" style="742" customWidth="1"/>
    <col min="803" max="1024" width="9" style="742"/>
    <col min="1025" max="1026" width="5.6328125" style="742" customWidth="1"/>
    <col min="1027" max="1027" width="10.6328125" style="742" customWidth="1"/>
    <col min="1028" max="1028" width="15.6328125" style="742" customWidth="1"/>
    <col min="1029" max="1029" width="3" style="742" customWidth="1"/>
    <col min="1030" max="1030" width="3.08984375" style="742" customWidth="1"/>
    <col min="1031" max="1031" width="10.6328125" style="742" customWidth="1"/>
    <col min="1032" max="1032" width="15.6328125" style="742" customWidth="1"/>
    <col min="1033" max="1034" width="3" style="742" customWidth="1"/>
    <col min="1035" max="1035" width="10.6328125" style="742" customWidth="1"/>
    <col min="1036" max="1036" width="15.6328125" style="742" customWidth="1"/>
    <col min="1037" max="1037" width="3" style="742" customWidth="1"/>
    <col min="1038" max="1038" width="3.26953125" style="742" customWidth="1"/>
    <col min="1039" max="1039" width="10.6328125" style="742" customWidth="1"/>
    <col min="1040" max="1040" width="15.6328125" style="742" customWidth="1"/>
    <col min="1041" max="1042" width="3.08984375" style="742" customWidth="1"/>
    <col min="1043" max="1043" width="10.6328125" style="742" customWidth="1"/>
    <col min="1044" max="1044" width="15.6328125" style="742" customWidth="1"/>
    <col min="1045" max="1045" width="3.26953125" style="742" customWidth="1"/>
    <col min="1046" max="1046" width="3.36328125" style="742" customWidth="1"/>
    <col min="1047" max="1047" width="10.6328125" style="742" customWidth="1"/>
    <col min="1048" max="1048" width="15.6328125" style="742" customWidth="1"/>
    <col min="1049" max="1050" width="3.08984375" style="742" customWidth="1"/>
    <col min="1051" max="1051" width="10.6328125" style="742" customWidth="1"/>
    <col min="1052" max="1052" width="15.6328125" style="742" customWidth="1"/>
    <col min="1053" max="1054" width="2.6328125" style="742" customWidth="1"/>
    <col min="1055" max="1055" width="10.6328125" style="742" customWidth="1"/>
    <col min="1056" max="1056" width="15.6328125" style="742" customWidth="1"/>
    <col min="1057" max="1058" width="2.6328125" style="742" customWidth="1"/>
    <col min="1059" max="1280" width="9" style="742"/>
    <col min="1281" max="1282" width="5.6328125" style="742" customWidth="1"/>
    <col min="1283" max="1283" width="10.6328125" style="742" customWidth="1"/>
    <col min="1284" max="1284" width="15.6328125" style="742" customWidth="1"/>
    <col min="1285" max="1285" width="3" style="742" customWidth="1"/>
    <col min="1286" max="1286" width="3.08984375" style="742" customWidth="1"/>
    <col min="1287" max="1287" width="10.6328125" style="742" customWidth="1"/>
    <col min="1288" max="1288" width="15.6328125" style="742" customWidth="1"/>
    <col min="1289" max="1290" width="3" style="742" customWidth="1"/>
    <col min="1291" max="1291" width="10.6328125" style="742" customWidth="1"/>
    <col min="1292" max="1292" width="15.6328125" style="742" customWidth="1"/>
    <col min="1293" max="1293" width="3" style="742" customWidth="1"/>
    <col min="1294" max="1294" width="3.26953125" style="742" customWidth="1"/>
    <col min="1295" max="1295" width="10.6328125" style="742" customWidth="1"/>
    <col min="1296" max="1296" width="15.6328125" style="742" customWidth="1"/>
    <col min="1297" max="1298" width="3.08984375" style="742" customWidth="1"/>
    <col min="1299" max="1299" width="10.6328125" style="742" customWidth="1"/>
    <col min="1300" max="1300" width="15.6328125" style="742" customWidth="1"/>
    <col min="1301" max="1301" width="3.26953125" style="742" customWidth="1"/>
    <col min="1302" max="1302" width="3.36328125" style="742" customWidth="1"/>
    <col min="1303" max="1303" width="10.6328125" style="742" customWidth="1"/>
    <col min="1304" max="1304" width="15.6328125" style="742" customWidth="1"/>
    <col min="1305" max="1306" width="3.08984375" style="742" customWidth="1"/>
    <col min="1307" max="1307" width="10.6328125" style="742" customWidth="1"/>
    <col min="1308" max="1308" width="15.6328125" style="742" customWidth="1"/>
    <col min="1309" max="1310" width="2.6328125" style="742" customWidth="1"/>
    <col min="1311" max="1311" width="10.6328125" style="742" customWidth="1"/>
    <col min="1312" max="1312" width="15.6328125" style="742" customWidth="1"/>
    <col min="1313" max="1314" width="2.6328125" style="742" customWidth="1"/>
    <col min="1315" max="1536" width="9" style="742"/>
    <col min="1537" max="1538" width="5.6328125" style="742" customWidth="1"/>
    <col min="1539" max="1539" width="10.6328125" style="742" customWidth="1"/>
    <col min="1540" max="1540" width="15.6328125" style="742" customWidth="1"/>
    <col min="1541" max="1541" width="3" style="742" customWidth="1"/>
    <col min="1542" max="1542" width="3.08984375" style="742" customWidth="1"/>
    <col min="1543" max="1543" width="10.6328125" style="742" customWidth="1"/>
    <col min="1544" max="1544" width="15.6328125" style="742" customWidth="1"/>
    <col min="1545" max="1546" width="3" style="742" customWidth="1"/>
    <col min="1547" max="1547" width="10.6328125" style="742" customWidth="1"/>
    <col min="1548" max="1548" width="15.6328125" style="742" customWidth="1"/>
    <col min="1549" max="1549" width="3" style="742" customWidth="1"/>
    <col min="1550" max="1550" width="3.26953125" style="742" customWidth="1"/>
    <col min="1551" max="1551" width="10.6328125" style="742" customWidth="1"/>
    <col min="1552" max="1552" width="15.6328125" style="742" customWidth="1"/>
    <col min="1553" max="1554" width="3.08984375" style="742" customWidth="1"/>
    <col min="1555" max="1555" width="10.6328125" style="742" customWidth="1"/>
    <col min="1556" max="1556" width="15.6328125" style="742" customWidth="1"/>
    <col min="1557" max="1557" width="3.26953125" style="742" customWidth="1"/>
    <col min="1558" max="1558" width="3.36328125" style="742" customWidth="1"/>
    <col min="1559" max="1559" width="10.6328125" style="742" customWidth="1"/>
    <col min="1560" max="1560" width="15.6328125" style="742" customWidth="1"/>
    <col min="1561" max="1562" width="3.08984375" style="742" customWidth="1"/>
    <col min="1563" max="1563" width="10.6328125" style="742" customWidth="1"/>
    <col min="1564" max="1564" width="15.6328125" style="742" customWidth="1"/>
    <col min="1565" max="1566" width="2.6328125" style="742" customWidth="1"/>
    <col min="1567" max="1567" width="10.6328125" style="742" customWidth="1"/>
    <col min="1568" max="1568" width="15.6328125" style="742" customWidth="1"/>
    <col min="1569" max="1570" width="2.6328125" style="742" customWidth="1"/>
    <col min="1571" max="1792" width="9" style="742"/>
    <col min="1793" max="1794" width="5.6328125" style="742" customWidth="1"/>
    <col min="1795" max="1795" width="10.6328125" style="742" customWidth="1"/>
    <col min="1796" max="1796" width="15.6328125" style="742" customWidth="1"/>
    <col min="1797" max="1797" width="3" style="742" customWidth="1"/>
    <col min="1798" max="1798" width="3.08984375" style="742" customWidth="1"/>
    <col min="1799" max="1799" width="10.6328125" style="742" customWidth="1"/>
    <col min="1800" max="1800" width="15.6328125" style="742" customWidth="1"/>
    <col min="1801" max="1802" width="3" style="742" customWidth="1"/>
    <col min="1803" max="1803" width="10.6328125" style="742" customWidth="1"/>
    <col min="1804" max="1804" width="15.6328125" style="742" customWidth="1"/>
    <col min="1805" max="1805" width="3" style="742" customWidth="1"/>
    <col min="1806" max="1806" width="3.26953125" style="742" customWidth="1"/>
    <col min="1807" max="1807" width="10.6328125" style="742" customWidth="1"/>
    <col min="1808" max="1808" width="15.6328125" style="742" customWidth="1"/>
    <col min="1809" max="1810" width="3.08984375" style="742" customWidth="1"/>
    <col min="1811" max="1811" width="10.6328125" style="742" customWidth="1"/>
    <col min="1812" max="1812" width="15.6328125" style="742" customWidth="1"/>
    <col min="1813" max="1813" width="3.26953125" style="742" customWidth="1"/>
    <col min="1814" max="1814" width="3.36328125" style="742" customWidth="1"/>
    <col min="1815" max="1815" width="10.6328125" style="742" customWidth="1"/>
    <col min="1816" max="1816" width="15.6328125" style="742" customWidth="1"/>
    <col min="1817" max="1818" width="3.08984375" style="742" customWidth="1"/>
    <col min="1819" max="1819" width="10.6328125" style="742" customWidth="1"/>
    <col min="1820" max="1820" width="15.6328125" style="742" customWidth="1"/>
    <col min="1821" max="1822" width="2.6328125" style="742" customWidth="1"/>
    <col min="1823" max="1823" width="10.6328125" style="742" customWidth="1"/>
    <col min="1824" max="1824" width="15.6328125" style="742" customWidth="1"/>
    <col min="1825" max="1826" width="2.6328125" style="742" customWidth="1"/>
    <col min="1827" max="2048" width="9" style="742"/>
    <col min="2049" max="2050" width="5.6328125" style="742" customWidth="1"/>
    <col min="2051" max="2051" width="10.6328125" style="742" customWidth="1"/>
    <col min="2052" max="2052" width="15.6328125" style="742" customWidth="1"/>
    <col min="2053" max="2053" width="3" style="742" customWidth="1"/>
    <col min="2054" max="2054" width="3.08984375" style="742" customWidth="1"/>
    <col min="2055" max="2055" width="10.6328125" style="742" customWidth="1"/>
    <col min="2056" max="2056" width="15.6328125" style="742" customWidth="1"/>
    <col min="2057" max="2058" width="3" style="742" customWidth="1"/>
    <col min="2059" max="2059" width="10.6328125" style="742" customWidth="1"/>
    <col min="2060" max="2060" width="15.6328125" style="742" customWidth="1"/>
    <col min="2061" max="2061" width="3" style="742" customWidth="1"/>
    <col min="2062" max="2062" width="3.26953125" style="742" customWidth="1"/>
    <col min="2063" max="2063" width="10.6328125" style="742" customWidth="1"/>
    <col min="2064" max="2064" width="15.6328125" style="742" customWidth="1"/>
    <col min="2065" max="2066" width="3.08984375" style="742" customWidth="1"/>
    <col min="2067" max="2067" width="10.6328125" style="742" customWidth="1"/>
    <col min="2068" max="2068" width="15.6328125" style="742" customWidth="1"/>
    <col min="2069" max="2069" width="3.26953125" style="742" customWidth="1"/>
    <col min="2070" max="2070" width="3.36328125" style="742" customWidth="1"/>
    <col min="2071" max="2071" width="10.6328125" style="742" customWidth="1"/>
    <col min="2072" max="2072" width="15.6328125" style="742" customWidth="1"/>
    <col min="2073" max="2074" width="3.08984375" style="742" customWidth="1"/>
    <col min="2075" max="2075" width="10.6328125" style="742" customWidth="1"/>
    <col min="2076" max="2076" width="15.6328125" style="742" customWidth="1"/>
    <col min="2077" max="2078" width="2.6328125" style="742" customWidth="1"/>
    <col min="2079" max="2079" width="10.6328125" style="742" customWidth="1"/>
    <col min="2080" max="2080" width="15.6328125" style="742" customWidth="1"/>
    <col min="2081" max="2082" width="2.6328125" style="742" customWidth="1"/>
    <col min="2083" max="2304" width="9" style="742"/>
    <col min="2305" max="2306" width="5.6328125" style="742" customWidth="1"/>
    <col min="2307" max="2307" width="10.6328125" style="742" customWidth="1"/>
    <col min="2308" max="2308" width="15.6328125" style="742" customWidth="1"/>
    <col min="2309" max="2309" width="3" style="742" customWidth="1"/>
    <col min="2310" max="2310" width="3.08984375" style="742" customWidth="1"/>
    <col min="2311" max="2311" width="10.6328125" style="742" customWidth="1"/>
    <col min="2312" max="2312" width="15.6328125" style="742" customWidth="1"/>
    <col min="2313" max="2314" width="3" style="742" customWidth="1"/>
    <col min="2315" max="2315" width="10.6328125" style="742" customWidth="1"/>
    <col min="2316" max="2316" width="15.6328125" style="742" customWidth="1"/>
    <col min="2317" max="2317" width="3" style="742" customWidth="1"/>
    <col min="2318" max="2318" width="3.26953125" style="742" customWidth="1"/>
    <col min="2319" max="2319" width="10.6328125" style="742" customWidth="1"/>
    <col min="2320" max="2320" width="15.6328125" style="742" customWidth="1"/>
    <col min="2321" max="2322" width="3.08984375" style="742" customWidth="1"/>
    <col min="2323" max="2323" width="10.6328125" style="742" customWidth="1"/>
    <col min="2324" max="2324" width="15.6328125" style="742" customWidth="1"/>
    <col min="2325" max="2325" width="3.26953125" style="742" customWidth="1"/>
    <col min="2326" max="2326" width="3.36328125" style="742" customWidth="1"/>
    <col min="2327" max="2327" width="10.6328125" style="742" customWidth="1"/>
    <col min="2328" max="2328" width="15.6328125" style="742" customWidth="1"/>
    <col min="2329" max="2330" width="3.08984375" style="742" customWidth="1"/>
    <col min="2331" max="2331" width="10.6328125" style="742" customWidth="1"/>
    <col min="2332" max="2332" width="15.6328125" style="742" customWidth="1"/>
    <col min="2333" max="2334" width="2.6328125" style="742" customWidth="1"/>
    <col min="2335" max="2335" width="10.6328125" style="742" customWidth="1"/>
    <col min="2336" max="2336" width="15.6328125" style="742" customWidth="1"/>
    <col min="2337" max="2338" width="2.6328125" style="742" customWidth="1"/>
    <col min="2339" max="2560" width="9" style="742"/>
    <col min="2561" max="2562" width="5.6328125" style="742" customWidth="1"/>
    <col min="2563" max="2563" width="10.6328125" style="742" customWidth="1"/>
    <col min="2564" max="2564" width="15.6328125" style="742" customWidth="1"/>
    <col min="2565" max="2565" width="3" style="742" customWidth="1"/>
    <col min="2566" max="2566" width="3.08984375" style="742" customWidth="1"/>
    <col min="2567" max="2567" width="10.6328125" style="742" customWidth="1"/>
    <col min="2568" max="2568" width="15.6328125" style="742" customWidth="1"/>
    <col min="2569" max="2570" width="3" style="742" customWidth="1"/>
    <col min="2571" max="2571" width="10.6328125" style="742" customWidth="1"/>
    <col min="2572" max="2572" width="15.6328125" style="742" customWidth="1"/>
    <col min="2573" max="2573" width="3" style="742" customWidth="1"/>
    <col min="2574" max="2574" width="3.26953125" style="742" customWidth="1"/>
    <col min="2575" max="2575" width="10.6328125" style="742" customWidth="1"/>
    <col min="2576" max="2576" width="15.6328125" style="742" customWidth="1"/>
    <col min="2577" max="2578" width="3.08984375" style="742" customWidth="1"/>
    <col min="2579" max="2579" width="10.6328125" style="742" customWidth="1"/>
    <col min="2580" max="2580" width="15.6328125" style="742" customWidth="1"/>
    <col min="2581" max="2581" width="3.26953125" style="742" customWidth="1"/>
    <col min="2582" max="2582" width="3.36328125" style="742" customWidth="1"/>
    <col min="2583" max="2583" width="10.6328125" style="742" customWidth="1"/>
    <col min="2584" max="2584" width="15.6328125" style="742" customWidth="1"/>
    <col min="2585" max="2586" width="3.08984375" style="742" customWidth="1"/>
    <col min="2587" max="2587" width="10.6328125" style="742" customWidth="1"/>
    <col min="2588" max="2588" width="15.6328125" style="742" customWidth="1"/>
    <col min="2589" max="2590" width="2.6328125" style="742" customWidth="1"/>
    <col min="2591" max="2591" width="10.6328125" style="742" customWidth="1"/>
    <col min="2592" max="2592" width="15.6328125" style="742" customWidth="1"/>
    <col min="2593" max="2594" width="2.6328125" style="742" customWidth="1"/>
    <col min="2595" max="2816" width="9" style="742"/>
    <col min="2817" max="2818" width="5.6328125" style="742" customWidth="1"/>
    <col min="2819" max="2819" width="10.6328125" style="742" customWidth="1"/>
    <col min="2820" max="2820" width="15.6328125" style="742" customWidth="1"/>
    <col min="2821" max="2821" width="3" style="742" customWidth="1"/>
    <col min="2822" max="2822" width="3.08984375" style="742" customWidth="1"/>
    <col min="2823" max="2823" width="10.6328125" style="742" customWidth="1"/>
    <col min="2824" max="2824" width="15.6328125" style="742" customWidth="1"/>
    <col min="2825" max="2826" width="3" style="742" customWidth="1"/>
    <col min="2827" max="2827" width="10.6328125" style="742" customWidth="1"/>
    <col min="2828" max="2828" width="15.6328125" style="742" customWidth="1"/>
    <col min="2829" max="2829" width="3" style="742" customWidth="1"/>
    <col min="2830" max="2830" width="3.26953125" style="742" customWidth="1"/>
    <col min="2831" max="2831" width="10.6328125" style="742" customWidth="1"/>
    <col min="2832" max="2832" width="15.6328125" style="742" customWidth="1"/>
    <col min="2833" max="2834" width="3.08984375" style="742" customWidth="1"/>
    <col min="2835" max="2835" width="10.6328125" style="742" customWidth="1"/>
    <col min="2836" max="2836" width="15.6328125" style="742" customWidth="1"/>
    <col min="2837" max="2837" width="3.26953125" style="742" customWidth="1"/>
    <col min="2838" max="2838" width="3.36328125" style="742" customWidth="1"/>
    <col min="2839" max="2839" width="10.6328125" style="742" customWidth="1"/>
    <col min="2840" max="2840" width="15.6328125" style="742" customWidth="1"/>
    <col min="2841" max="2842" width="3.08984375" style="742" customWidth="1"/>
    <col min="2843" max="2843" width="10.6328125" style="742" customWidth="1"/>
    <col min="2844" max="2844" width="15.6328125" style="742" customWidth="1"/>
    <col min="2845" max="2846" width="2.6328125" style="742" customWidth="1"/>
    <col min="2847" max="2847" width="10.6328125" style="742" customWidth="1"/>
    <col min="2848" max="2848" width="15.6328125" style="742" customWidth="1"/>
    <col min="2849" max="2850" width="2.6328125" style="742" customWidth="1"/>
    <col min="2851" max="3072" width="9" style="742"/>
    <col min="3073" max="3074" width="5.6328125" style="742" customWidth="1"/>
    <col min="3075" max="3075" width="10.6328125" style="742" customWidth="1"/>
    <col min="3076" max="3076" width="15.6328125" style="742" customWidth="1"/>
    <col min="3077" max="3077" width="3" style="742" customWidth="1"/>
    <col min="3078" max="3078" width="3.08984375" style="742" customWidth="1"/>
    <col min="3079" max="3079" width="10.6328125" style="742" customWidth="1"/>
    <col min="3080" max="3080" width="15.6328125" style="742" customWidth="1"/>
    <col min="3081" max="3082" width="3" style="742" customWidth="1"/>
    <col min="3083" max="3083" width="10.6328125" style="742" customWidth="1"/>
    <col min="3084" max="3084" width="15.6328125" style="742" customWidth="1"/>
    <col min="3085" max="3085" width="3" style="742" customWidth="1"/>
    <col min="3086" max="3086" width="3.26953125" style="742" customWidth="1"/>
    <col min="3087" max="3087" width="10.6328125" style="742" customWidth="1"/>
    <col min="3088" max="3088" width="15.6328125" style="742" customWidth="1"/>
    <col min="3089" max="3090" width="3.08984375" style="742" customWidth="1"/>
    <col min="3091" max="3091" width="10.6328125" style="742" customWidth="1"/>
    <col min="3092" max="3092" width="15.6328125" style="742" customWidth="1"/>
    <col min="3093" max="3093" width="3.26953125" style="742" customWidth="1"/>
    <col min="3094" max="3094" width="3.36328125" style="742" customWidth="1"/>
    <col min="3095" max="3095" width="10.6328125" style="742" customWidth="1"/>
    <col min="3096" max="3096" width="15.6328125" style="742" customWidth="1"/>
    <col min="3097" max="3098" width="3.08984375" style="742" customWidth="1"/>
    <col min="3099" max="3099" width="10.6328125" style="742" customWidth="1"/>
    <col min="3100" max="3100" width="15.6328125" style="742" customWidth="1"/>
    <col min="3101" max="3102" width="2.6328125" style="742" customWidth="1"/>
    <col min="3103" max="3103" width="10.6328125" style="742" customWidth="1"/>
    <col min="3104" max="3104" width="15.6328125" style="742" customWidth="1"/>
    <col min="3105" max="3106" width="2.6328125" style="742" customWidth="1"/>
    <col min="3107" max="3328" width="9" style="742"/>
    <col min="3329" max="3330" width="5.6328125" style="742" customWidth="1"/>
    <col min="3331" max="3331" width="10.6328125" style="742" customWidth="1"/>
    <col min="3332" max="3332" width="15.6328125" style="742" customWidth="1"/>
    <col min="3333" max="3333" width="3" style="742" customWidth="1"/>
    <col min="3334" max="3334" width="3.08984375" style="742" customWidth="1"/>
    <col min="3335" max="3335" width="10.6328125" style="742" customWidth="1"/>
    <col min="3336" max="3336" width="15.6328125" style="742" customWidth="1"/>
    <col min="3337" max="3338" width="3" style="742" customWidth="1"/>
    <col min="3339" max="3339" width="10.6328125" style="742" customWidth="1"/>
    <col min="3340" max="3340" width="15.6328125" style="742" customWidth="1"/>
    <col min="3341" max="3341" width="3" style="742" customWidth="1"/>
    <col min="3342" max="3342" width="3.26953125" style="742" customWidth="1"/>
    <col min="3343" max="3343" width="10.6328125" style="742" customWidth="1"/>
    <col min="3344" max="3344" width="15.6328125" style="742" customWidth="1"/>
    <col min="3345" max="3346" width="3.08984375" style="742" customWidth="1"/>
    <col min="3347" max="3347" width="10.6328125" style="742" customWidth="1"/>
    <col min="3348" max="3348" width="15.6328125" style="742" customWidth="1"/>
    <col min="3349" max="3349" width="3.26953125" style="742" customWidth="1"/>
    <col min="3350" max="3350" width="3.36328125" style="742" customWidth="1"/>
    <col min="3351" max="3351" width="10.6328125" style="742" customWidth="1"/>
    <col min="3352" max="3352" width="15.6328125" style="742" customWidth="1"/>
    <col min="3353" max="3354" width="3.08984375" style="742" customWidth="1"/>
    <col min="3355" max="3355" width="10.6328125" style="742" customWidth="1"/>
    <col min="3356" max="3356" width="15.6328125" style="742" customWidth="1"/>
    <col min="3357" max="3358" width="2.6328125" style="742" customWidth="1"/>
    <col min="3359" max="3359" width="10.6328125" style="742" customWidth="1"/>
    <col min="3360" max="3360" width="15.6328125" style="742" customWidth="1"/>
    <col min="3361" max="3362" width="2.6328125" style="742" customWidth="1"/>
    <col min="3363" max="3584" width="9" style="742"/>
    <col min="3585" max="3586" width="5.6328125" style="742" customWidth="1"/>
    <col min="3587" max="3587" width="10.6328125" style="742" customWidth="1"/>
    <col min="3588" max="3588" width="15.6328125" style="742" customWidth="1"/>
    <col min="3589" max="3589" width="3" style="742" customWidth="1"/>
    <col min="3590" max="3590" width="3.08984375" style="742" customWidth="1"/>
    <col min="3591" max="3591" width="10.6328125" style="742" customWidth="1"/>
    <col min="3592" max="3592" width="15.6328125" style="742" customWidth="1"/>
    <col min="3593" max="3594" width="3" style="742" customWidth="1"/>
    <col min="3595" max="3595" width="10.6328125" style="742" customWidth="1"/>
    <col min="3596" max="3596" width="15.6328125" style="742" customWidth="1"/>
    <col min="3597" max="3597" width="3" style="742" customWidth="1"/>
    <col min="3598" max="3598" width="3.26953125" style="742" customWidth="1"/>
    <col min="3599" max="3599" width="10.6328125" style="742" customWidth="1"/>
    <col min="3600" max="3600" width="15.6328125" style="742" customWidth="1"/>
    <col min="3601" max="3602" width="3.08984375" style="742" customWidth="1"/>
    <col min="3603" max="3603" width="10.6328125" style="742" customWidth="1"/>
    <col min="3604" max="3604" width="15.6328125" style="742" customWidth="1"/>
    <col min="3605" max="3605" width="3.26953125" style="742" customWidth="1"/>
    <col min="3606" max="3606" width="3.36328125" style="742" customWidth="1"/>
    <col min="3607" max="3607" width="10.6328125" style="742" customWidth="1"/>
    <col min="3608" max="3608" width="15.6328125" style="742" customWidth="1"/>
    <col min="3609" max="3610" width="3.08984375" style="742" customWidth="1"/>
    <col min="3611" max="3611" width="10.6328125" style="742" customWidth="1"/>
    <col min="3612" max="3612" width="15.6328125" style="742" customWidth="1"/>
    <col min="3613" max="3614" width="2.6328125" style="742" customWidth="1"/>
    <col min="3615" max="3615" width="10.6328125" style="742" customWidth="1"/>
    <col min="3616" max="3616" width="15.6328125" style="742" customWidth="1"/>
    <col min="3617" max="3618" width="2.6328125" style="742" customWidth="1"/>
    <col min="3619" max="3840" width="9" style="742"/>
    <col min="3841" max="3842" width="5.6328125" style="742" customWidth="1"/>
    <col min="3843" max="3843" width="10.6328125" style="742" customWidth="1"/>
    <col min="3844" max="3844" width="15.6328125" style="742" customWidth="1"/>
    <col min="3845" max="3845" width="3" style="742" customWidth="1"/>
    <col min="3846" max="3846" width="3.08984375" style="742" customWidth="1"/>
    <col min="3847" max="3847" width="10.6328125" style="742" customWidth="1"/>
    <col min="3848" max="3848" width="15.6328125" style="742" customWidth="1"/>
    <col min="3849" max="3850" width="3" style="742" customWidth="1"/>
    <col min="3851" max="3851" width="10.6328125" style="742" customWidth="1"/>
    <col min="3852" max="3852" width="15.6328125" style="742" customWidth="1"/>
    <col min="3853" max="3853" width="3" style="742" customWidth="1"/>
    <col min="3854" max="3854" width="3.26953125" style="742" customWidth="1"/>
    <col min="3855" max="3855" width="10.6328125" style="742" customWidth="1"/>
    <col min="3856" max="3856" width="15.6328125" style="742" customWidth="1"/>
    <col min="3857" max="3858" width="3.08984375" style="742" customWidth="1"/>
    <col min="3859" max="3859" width="10.6328125" style="742" customWidth="1"/>
    <col min="3860" max="3860" width="15.6328125" style="742" customWidth="1"/>
    <col min="3861" max="3861" width="3.26953125" style="742" customWidth="1"/>
    <col min="3862" max="3862" width="3.36328125" style="742" customWidth="1"/>
    <col min="3863" max="3863" width="10.6328125" style="742" customWidth="1"/>
    <col min="3864" max="3864" width="15.6328125" style="742" customWidth="1"/>
    <col min="3865" max="3866" width="3.08984375" style="742" customWidth="1"/>
    <col min="3867" max="3867" width="10.6328125" style="742" customWidth="1"/>
    <col min="3868" max="3868" width="15.6328125" style="742" customWidth="1"/>
    <col min="3869" max="3870" width="2.6328125" style="742" customWidth="1"/>
    <col min="3871" max="3871" width="10.6328125" style="742" customWidth="1"/>
    <col min="3872" max="3872" width="15.6328125" style="742" customWidth="1"/>
    <col min="3873" max="3874" width="2.6328125" style="742" customWidth="1"/>
    <col min="3875" max="4096" width="9" style="742"/>
    <col min="4097" max="4098" width="5.6328125" style="742" customWidth="1"/>
    <col min="4099" max="4099" width="10.6328125" style="742" customWidth="1"/>
    <col min="4100" max="4100" width="15.6328125" style="742" customWidth="1"/>
    <col min="4101" max="4101" width="3" style="742" customWidth="1"/>
    <col min="4102" max="4102" width="3.08984375" style="742" customWidth="1"/>
    <col min="4103" max="4103" width="10.6328125" style="742" customWidth="1"/>
    <col min="4104" max="4104" width="15.6328125" style="742" customWidth="1"/>
    <col min="4105" max="4106" width="3" style="742" customWidth="1"/>
    <col min="4107" max="4107" width="10.6328125" style="742" customWidth="1"/>
    <col min="4108" max="4108" width="15.6328125" style="742" customWidth="1"/>
    <col min="4109" max="4109" width="3" style="742" customWidth="1"/>
    <col min="4110" max="4110" width="3.26953125" style="742" customWidth="1"/>
    <col min="4111" max="4111" width="10.6328125" style="742" customWidth="1"/>
    <col min="4112" max="4112" width="15.6328125" style="742" customWidth="1"/>
    <col min="4113" max="4114" width="3.08984375" style="742" customWidth="1"/>
    <col min="4115" max="4115" width="10.6328125" style="742" customWidth="1"/>
    <col min="4116" max="4116" width="15.6328125" style="742" customWidth="1"/>
    <col min="4117" max="4117" width="3.26953125" style="742" customWidth="1"/>
    <col min="4118" max="4118" width="3.36328125" style="742" customWidth="1"/>
    <col min="4119" max="4119" width="10.6328125" style="742" customWidth="1"/>
    <col min="4120" max="4120" width="15.6328125" style="742" customWidth="1"/>
    <col min="4121" max="4122" width="3.08984375" style="742" customWidth="1"/>
    <col min="4123" max="4123" width="10.6328125" style="742" customWidth="1"/>
    <col min="4124" max="4124" width="15.6328125" style="742" customWidth="1"/>
    <col min="4125" max="4126" width="2.6328125" style="742" customWidth="1"/>
    <col min="4127" max="4127" width="10.6328125" style="742" customWidth="1"/>
    <col min="4128" max="4128" width="15.6328125" style="742" customWidth="1"/>
    <col min="4129" max="4130" width="2.6328125" style="742" customWidth="1"/>
    <col min="4131" max="4352" width="9" style="742"/>
    <col min="4353" max="4354" width="5.6328125" style="742" customWidth="1"/>
    <col min="4355" max="4355" width="10.6328125" style="742" customWidth="1"/>
    <col min="4356" max="4356" width="15.6328125" style="742" customWidth="1"/>
    <col min="4357" max="4357" width="3" style="742" customWidth="1"/>
    <col min="4358" max="4358" width="3.08984375" style="742" customWidth="1"/>
    <col min="4359" max="4359" width="10.6328125" style="742" customWidth="1"/>
    <col min="4360" max="4360" width="15.6328125" style="742" customWidth="1"/>
    <col min="4361" max="4362" width="3" style="742" customWidth="1"/>
    <col min="4363" max="4363" width="10.6328125" style="742" customWidth="1"/>
    <col min="4364" max="4364" width="15.6328125" style="742" customWidth="1"/>
    <col min="4365" max="4365" width="3" style="742" customWidth="1"/>
    <col min="4366" max="4366" width="3.26953125" style="742" customWidth="1"/>
    <col min="4367" max="4367" width="10.6328125" style="742" customWidth="1"/>
    <col min="4368" max="4368" width="15.6328125" style="742" customWidth="1"/>
    <col min="4369" max="4370" width="3.08984375" style="742" customWidth="1"/>
    <col min="4371" max="4371" width="10.6328125" style="742" customWidth="1"/>
    <col min="4372" max="4372" width="15.6328125" style="742" customWidth="1"/>
    <col min="4373" max="4373" width="3.26953125" style="742" customWidth="1"/>
    <col min="4374" max="4374" width="3.36328125" style="742" customWidth="1"/>
    <col min="4375" max="4375" width="10.6328125" style="742" customWidth="1"/>
    <col min="4376" max="4376" width="15.6328125" style="742" customWidth="1"/>
    <col min="4377" max="4378" width="3.08984375" style="742" customWidth="1"/>
    <col min="4379" max="4379" width="10.6328125" style="742" customWidth="1"/>
    <col min="4380" max="4380" width="15.6328125" style="742" customWidth="1"/>
    <col min="4381" max="4382" width="2.6328125" style="742" customWidth="1"/>
    <col min="4383" max="4383" width="10.6328125" style="742" customWidth="1"/>
    <col min="4384" max="4384" width="15.6328125" style="742" customWidth="1"/>
    <col min="4385" max="4386" width="2.6328125" style="742" customWidth="1"/>
    <col min="4387" max="4608" width="9" style="742"/>
    <col min="4609" max="4610" width="5.6328125" style="742" customWidth="1"/>
    <col min="4611" max="4611" width="10.6328125" style="742" customWidth="1"/>
    <col min="4612" max="4612" width="15.6328125" style="742" customWidth="1"/>
    <col min="4613" max="4613" width="3" style="742" customWidth="1"/>
    <col min="4614" max="4614" width="3.08984375" style="742" customWidth="1"/>
    <col min="4615" max="4615" width="10.6328125" style="742" customWidth="1"/>
    <col min="4616" max="4616" width="15.6328125" style="742" customWidth="1"/>
    <col min="4617" max="4618" width="3" style="742" customWidth="1"/>
    <col min="4619" max="4619" width="10.6328125" style="742" customWidth="1"/>
    <col min="4620" max="4620" width="15.6328125" style="742" customWidth="1"/>
    <col min="4621" max="4621" width="3" style="742" customWidth="1"/>
    <col min="4622" max="4622" width="3.26953125" style="742" customWidth="1"/>
    <col min="4623" max="4623" width="10.6328125" style="742" customWidth="1"/>
    <col min="4624" max="4624" width="15.6328125" style="742" customWidth="1"/>
    <col min="4625" max="4626" width="3.08984375" style="742" customWidth="1"/>
    <col min="4627" max="4627" width="10.6328125" style="742" customWidth="1"/>
    <col min="4628" max="4628" width="15.6328125" style="742" customWidth="1"/>
    <col min="4629" max="4629" width="3.26953125" style="742" customWidth="1"/>
    <col min="4630" max="4630" width="3.36328125" style="742" customWidth="1"/>
    <col min="4631" max="4631" width="10.6328125" style="742" customWidth="1"/>
    <col min="4632" max="4632" width="15.6328125" style="742" customWidth="1"/>
    <col min="4633" max="4634" width="3.08984375" style="742" customWidth="1"/>
    <col min="4635" max="4635" width="10.6328125" style="742" customWidth="1"/>
    <col min="4636" max="4636" width="15.6328125" style="742" customWidth="1"/>
    <col min="4637" max="4638" width="2.6328125" style="742" customWidth="1"/>
    <col min="4639" max="4639" width="10.6328125" style="742" customWidth="1"/>
    <col min="4640" max="4640" width="15.6328125" style="742" customWidth="1"/>
    <col min="4641" max="4642" width="2.6328125" style="742" customWidth="1"/>
    <col min="4643" max="4864" width="9" style="742"/>
    <col min="4865" max="4866" width="5.6328125" style="742" customWidth="1"/>
    <col min="4867" max="4867" width="10.6328125" style="742" customWidth="1"/>
    <col min="4868" max="4868" width="15.6328125" style="742" customWidth="1"/>
    <col min="4869" max="4869" width="3" style="742" customWidth="1"/>
    <col min="4870" max="4870" width="3.08984375" style="742" customWidth="1"/>
    <col min="4871" max="4871" width="10.6328125" style="742" customWidth="1"/>
    <col min="4872" max="4872" width="15.6328125" style="742" customWidth="1"/>
    <col min="4873" max="4874" width="3" style="742" customWidth="1"/>
    <col min="4875" max="4875" width="10.6328125" style="742" customWidth="1"/>
    <col min="4876" max="4876" width="15.6328125" style="742" customWidth="1"/>
    <col min="4877" max="4877" width="3" style="742" customWidth="1"/>
    <col min="4878" max="4878" width="3.26953125" style="742" customWidth="1"/>
    <col min="4879" max="4879" width="10.6328125" style="742" customWidth="1"/>
    <col min="4880" max="4880" width="15.6328125" style="742" customWidth="1"/>
    <col min="4881" max="4882" width="3.08984375" style="742" customWidth="1"/>
    <col min="4883" max="4883" width="10.6328125" style="742" customWidth="1"/>
    <col min="4884" max="4884" width="15.6328125" style="742" customWidth="1"/>
    <col min="4885" max="4885" width="3.26953125" style="742" customWidth="1"/>
    <col min="4886" max="4886" width="3.36328125" style="742" customWidth="1"/>
    <col min="4887" max="4887" width="10.6328125" style="742" customWidth="1"/>
    <col min="4888" max="4888" width="15.6328125" style="742" customWidth="1"/>
    <col min="4889" max="4890" width="3.08984375" style="742" customWidth="1"/>
    <col min="4891" max="4891" width="10.6328125" style="742" customWidth="1"/>
    <col min="4892" max="4892" width="15.6328125" style="742" customWidth="1"/>
    <col min="4893" max="4894" width="2.6328125" style="742" customWidth="1"/>
    <col min="4895" max="4895" width="10.6328125" style="742" customWidth="1"/>
    <col min="4896" max="4896" width="15.6328125" style="742" customWidth="1"/>
    <col min="4897" max="4898" width="2.6328125" style="742" customWidth="1"/>
    <col min="4899" max="5120" width="9" style="742"/>
    <col min="5121" max="5122" width="5.6328125" style="742" customWidth="1"/>
    <col min="5123" max="5123" width="10.6328125" style="742" customWidth="1"/>
    <col min="5124" max="5124" width="15.6328125" style="742" customWidth="1"/>
    <col min="5125" max="5125" width="3" style="742" customWidth="1"/>
    <col min="5126" max="5126" width="3.08984375" style="742" customWidth="1"/>
    <col min="5127" max="5127" width="10.6328125" style="742" customWidth="1"/>
    <col min="5128" max="5128" width="15.6328125" style="742" customWidth="1"/>
    <col min="5129" max="5130" width="3" style="742" customWidth="1"/>
    <col min="5131" max="5131" width="10.6328125" style="742" customWidth="1"/>
    <col min="5132" max="5132" width="15.6328125" style="742" customWidth="1"/>
    <col min="5133" max="5133" width="3" style="742" customWidth="1"/>
    <col min="5134" max="5134" width="3.26953125" style="742" customWidth="1"/>
    <col min="5135" max="5135" width="10.6328125" style="742" customWidth="1"/>
    <col min="5136" max="5136" width="15.6328125" style="742" customWidth="1"/>
    <col min="5137" max="5138" width="3.08984375" style="742" customWidth="1"/>
    <col min="5139" max="5139" width="10.6328125" style="742" customWidth="1"/>
    <col min="5140" max="5140" width="15.6328125" style="742" customWidth="1"/>
    <col min="5141" max="5141" width="3.26953125" style="742" customWidth="1"/>
    <col min="5142" max="5142" width="3.36328125" style="742" customWidth="1"/>
    <col min="5143" max="5143" width="10.6328125" style="742" customWidth="1"/>
    <col min="5144" max="5144" width="15.6328125" style="742" customWidth="1"/>
    <col min="5145" max="5146" width="3.08984375" style="742" customWidth="1"/>
    <col min="5147" max="5147" width="10.6328125" style="742" customWidth="1"/>
    <col min="5148" max="5148" width="15.6328125" style="742" customWidth="1"/>
    <col min="5149" max="5150" width="2.6328125" style="742" customWidth="1"/>
    <col min="5151" max="5151" width="10.6328125" style="742" customWidth="1"/>
    <col min="5152" max="5152" width="15.6328125" style="742" customWidth="1"/>
    <col min="5153" max="5154" width="2.6328125" style="742" customWidth="1"/>
    <col min="5155" max="5376" width="9" style="742"/>
    <col min="5377" max="5378" width="5.6328125" style="742" customWidth="1"/>
    <col min="5379" max="5379" width="10.6328125" style="742" customWidth="1"/>
    <col min="5380" max="5380" width="15.6328125" style="742" customWidth="1"/>
    <col min="5381" max="5381" width="3" style="742" customWidth="1"/>
    <col min="5382" max="5382" width="3.08984375" style="742" customWidth="1"/>
    <col min="5383" max="5383" width="10.6328125" style="742" customWidth="1"/>
    <col min="5384" max="5384" width="15.6328125" style="742" customWidth="1"/>
    <col min="5385" max="5386" width="3" style="742" customWidth="1"/>
    <col min="5387" max="5387" width="10.6328125" style="742" customWidth="1"/>
    <col min="5388" max="5388" width="15.6328125" style="742" customWidth="1"/>
    <col min="5389" max="5389" width="3" style="742" customWidth="1"/>
    <col min="5390" max="5390" width="3.26953125" style="742" customWidth="1"/>
    <col min="5391" max="5391" width="10.6328125" style="742" customWidth="1"/>
    <col min="5392" max="5392" width="15.6328125" style="742" customWidth="1"/>
    <col min="5393" max="5394" width="3.08984375" style="742" customWidth="1"/>
    <col min="5395" max="5395" width="10.6328125" style="742" customWidth="1"/>
    <col min="5396" max="5396" width="15.6328125" style="742" customWidth="1"/>
    <col min="5397" max="5397" width="3.26953125" style="742" customWidth="1"/>
    <col min="5398" max="5398" width="3.36328125" style="742" customWidth="1"/>
    <col min="5399" max="5399" width="10.6328125" style="742" customWidth="1"/>
    <col min="5400" max="5400" width="15.6328125" style="742" customWidth="1"/>
    <col min="5401" max="5402" width="3.08984375" style="742" customWidth="1"/>
    <col min="5403" max="5403" width="10.6328125" style="742" customWidth="1"/>
    <col min="5404" max="5404" width="15.6328125" style="742" customWidth="1"/>
    <col min="5405" max="5406" width="2.6328125" style="742" customWidth="1"/>
    <col min="5407" max="5407" width="10.6328125" style="742" customWidth="1"/>
    <col min="5408" max="5408" width="15.6328125" style="742" customWidth="1"/>
    <col min="5409" max="5410" width="2.6328125" style="742" customWidth="1"/>
    <col min="5411" max="5632" width="9" style="742"/>
    <col min="5633" max="5634" width="5.6328125" style="742" customWidth="1"/>
    <col min="5635" max="5635" width="10.6328125" style="742" customWidth="1"/>
    <col min="5636" max="5636" width="15.6328125" style="742" customWidth="1"/>
    <col min="5637" max="5637" width="3" style="742" customWidth="1"/>
    <col min="5638" max="5638" width="3.08984375" style="742" customWidth="1"/>
    <col min="5639" max="5639" width="10.6328125" style="742" customWidth="1"/>
    <col min="5640" max="5640" width="15.6328125" style="742" customWidth="1"/>
    <col min="5641" max="5642" width="3" style="742" customWidth="1"/>
    <col min="5643" max="5643" width="10.6328125" style="742" customWidth="1"/>
    <col min="5644" max="5644" width="15.6328125" style="742" customWidth="1"/>
    <col min="5645" max="5645" width="3" style="742" customWidth="1"/>
    <col min="5646" max="5646" width="3.26953125" style="742" customWidth="1"/>
    <col min="5647" max="5647" width="10.6328125" style="742" customWidth="1"/>
    <col min="5648" max="5648" width="15.6328125" style="742" customWidth="1"/>
    <col min="5649" max="5650" width="3.08984375" style="742" customWidth="1"/>
    <col min="5651" max="5651" width="10.6328125" style="742" customWidth="1"/>
    <col min="5652" max="5652" width="15.6328125" style="742" customWidth="1"/>
    <col min="5653" max="5653" width="3.26953125" style="742" customWidth="1"/>
    <col min="5654" max="5654" width="3.36328125" style="742" customWidth="1"/>
    <col min="5655" max="5655" width="10.6328125" style="742" customWidth="1"/>
    <col min="5656" max="5656" width="15.6328125" style="742" customWidth="1"/>
    <col min="5657" max="5658" width="3.08984375" style="742" customWidth="1"/>
    <col min="5659" max="5659" width="10.6328125" style="742" customWidth="1"/>
    <col min="5660" max="5660" width="15.6328125" style="742" customWidth="1"/>
    <col min="5661" max="5662" width="2.6328125" style="742" customWidth="1"/>
    <col min="5663" max="5663" width="10.6328125" style="742" customWidth="1"/>
    <col min="5664" max="5664" width="15.6328125" style="742" customWidth="1"/>
    <col min="5665" max="5666" width="2.6328125" style="742" customWidth="1"/>
    <col min="5667" max="5888" width="9" style="742"/>
    <col min="5889" max="5890" width="5.6328125" style="742" customWidth="1"/>
    <col min="5891" max="5891" width="10.6328125" style="742" customWidth="1"/>
    <col min="5892" max="5892" width="15.6328125" style="742" customWidth="1"/>
    <col min="5893" max="5893" width="3" style="742" customWidth="1"/>
    <col min="5894" max="5894" width="3.08984375" style="742" customWidth="1"/>
    <col min="5895" max="5895" width="10.6328125" style="742" customWidth="1"/>
    <col min="5896" max="5896" width="15.6328125" style="742" customWidth="1"/>
    <col min="5897" max="5898" width="3" style="742" customWidth="1"/>
    <col min="5899" max="5899" width="10.6328125" style="742" customWidth="1"/>
    <col min="5900" max="5900" width="15.6328125" style="742" customWidth="1"/>
    <col min="5901" max="5901" width="3" style="742" customWidth="1"/>
    <col min="5902" max="5902" width="3.26953125" style="742" customWidth="1"/>
    <col min="5903" max="5903" width="10.6328125" style="742" customWidth="1"/>
    <col min="5904" max="5904" width="15.6328125" style="742" customWidth="1"/>
    <col min="5905" max="5906" width="3.08984375" style="742" customWidth="1"/>
    <col min="5907" max="5907" width="10.6328125" style="742" customWidth="1"/>
    <col min="5908" max="5908" width="15.6328125" style="742" customWidth="1"/>
    <col min="5909" max="5909" width="3.26953125" style="742" customWidth="1"/>
    <col min="5910" max="5910" width="3.36328125" style="742" customWidth="1"/>
    <col min="5911" max="5911" width="10.6328125" style="742" customWidth="1"/>
    <col min="5912" max="5912" width="15.6328125" style="742" customWidth="1"/>
    <col min="5913" max="5914" width="3.08984375" style="742" customWidth="1"/>
    <col min="5915" max="5915" width="10.6328125" style="742" customWidth="1"/>
    <col min="5916" max="5916" width="15.6328125" style="742" customWidth="1"/>
    <col min="5917" max="5918" width="2.6328125" style="742" customWidth="1"/>
    <col min="5919" max="5919" width="10.6328125" style="742" customWidth="1"/>
    <col min="5920" max="5920" width="15.6328125" style="742" customWidth="1"/>
    <col min="5921" max="5922" width="2.6328125" style="742" customWidth="1"/>
    <col min="5923" max="6144" width="9" style="742"/>
    <col min="6145" max="6146" width="5.6328125" style="742" customWidth="1"/>
    <col min="6147" max="6147" width="10.6328125" style="742" customWidth="1"/>
    <col min="6148" max="6148" width="15.6328125" style="742" customWidth="1"/>
    <col min="6149" max="6149" width="3" style="742" customWidth="1"/>
    <col min="6150" max="6150" width="3.08984375" style="742" customWidth="1"/>
    <col min="6151" max="6151" width="10.6328125" style="742" customWidth="1"/>
    <col min="6152" max="6152" width="15.6328125" style="742" customWidth="1"/>
    <col min="6153" max="6154" width="3" style="742" customWidth="1"/>
    <col min="6155" max="6155" width="10.6328125" style="742" customWidth="1"/>
    <col min="6156" max="6156" width="15.6328125" style="742" customWidth="1"/>
    <col min="6157" max="6157" width="3" style="742" customWidth="1"/>
    <col min="6158" max="6158" width="3.26953125" style="742" customWidth="1"/>
    <col min="6159" max="6159" width="10.6328125" style="742" customWidth="1"/>
    <col min="6160" max="6160" width="15.6328125" style="742" customWidth="1"/>
    <col min="6161" max="6162" width="3.08984375" style="742" customWidth="1"/>
    <col min="6163" max="6163" width="10.6328125" style="742" customWidth="1"/>
    <col min="6164" max="6164" width="15.6328125" style="742" customWidth="1"/>
    <col min="6165" max="6165" width="3.26953125" style="742" customWidth="1"/>
    <col min="6166" max="6166" width="3.36328125" style="742" customWidth="1"/>
    <col min="6167" max="6167" width="10.6328125" style="742" customWidth="1"/>
    <col min="6168" max="6168" width="15.6328125" style="742" customWidth="1"/>
    <col min="6169" max="6170" width="3.08984375" style="742" customWidth="1"/>
    <col min="6171" max="6171" width="10.6328125" style="742" customWidth="1"/>
    <col min="6172" max="6172" width="15.6328125" style="742" customWidth="1"/>
    <col min="6173" max="6174" width="2.6328125" style="742" customWidth="1"/>
    <col min="6175" max="6175" width="10.6328125" style="742" customWidth="1"/>
    <col min="6176" max="6176" width="15.6328125" style="742" customWidth="1"/>
    <col min="6177" max="6178" width="2.6328125" style="742" customWidth="1"/>
    <col min="6179" max="6400" width="9" style="742"/>
    <col min="6401" max="6402" width="5.6328125" style="742" customWidth="1"/>
    <col min="6403" max="6403" width="10.6328125" style="742" customWidth="1"/>
    <col min="6404" max="6404" width="15.6328125" style="742" customWidth="1"/>
    <col min="6405" max="6405" width="3" style="742" customWidth="1"/>
    <col min="6406" max="6406" width="3.08984375" style="742" customWidth="1"/>
    <col min="6407" max="6407" width="10.6328125" style="742" customWidth="1"/>
    <col min="6408" max="6408" width="15.6328125" style="742" customWidth="1"/>
    <col min="6409" max="6410" width="3" style="742" customWidth="1"/>
    <col min="6411" max="6411" width="10.6328125" style="742" customWidth="1"/>
    <col min="6412" max="6412" width="15.6328125" style="742" customWidth="1"/>
    <col min="6413" max="6413" width="3" style="742" customWidth="1"/>
    <col min="6414" max="6414" width="3.26953125" style="742" customWidth="1"/>
    <col min="6415" max="6415" width="10.6328125" style="742" customWidth="1"/>
    <col min="6416" max="6416" width="15.6328125" style="742" customWidth="1"/>
    <col min="6417" max="6418" width="3.08984375" style="742" customWidth="1"/>
    <col min="6419" max="6419" width="10.6328125" style="742" customWidth="1"/>
    <col min="6420" max="6420" width="15.6328125" style="742" customWidth="1"/>
    <col min="6421" max="6421" width="3.26953125" style="742" customWidth="1"/>
    <col min="6422" max="6422" width="3.36328125" style="742" customWidth="1"/>
    <col min="6423" max="6423" width="10.6328125" style="742" customWidth="1"/>
    <col min="6424" max="6424" width="15.6328125" style="742" customWidth="1"/>
    <col min="6425" max="6426" width="3.08984375" style="742" customWidth="1"/>
    <col min="6427" max="6427" width="10.6328125" style="742" customWidth="1"/>
    <col min="6428" max="6428" width="15.6328125" style="742" customWidth="1"/>
    <col min="6429" max="6430" width="2.6328125" style="742" customWidth="1"/>
    <col min="6431" max="6431" width="10.6328125" style="742" customWidth="1"/>
    <col min="6432" max="6432" width="15.6328125" style="742" customWidth="1"/>
    <col min="6433" max="6434" width="2.6328125" style="742" customWidth="1"/>
    <col min="6435" max="6656" width="9" style="742"/>
    <col min="6657" max="6658" width="5.6328125" style="742" customWidth="1"/>
    <col min="6659" max="6659" width="10.6328125" style="742" customWidth="1"/>
    <col min="6660" max="6660" width="15.6328125" style="742" customWidth="1"/>
    <col min="6661" max="6661" width="3" style="742" customWidth="1"/>
    <col min="6662" max="6662" width="3.08984375" style="742" customWidth="1"/>
    <col min="6663" max="6663" width="10.6328125" style="742" customWidth="1"/>
    <col min="6664" max="6664" width="15.6328125" style="742" customWidth="1"/>
    <col min="6665" max="6666" width="3" style="742" customWidth="1"/>
    <col min="6667" max="6667" width="10.6328125" style="742" customWidth="1"/>
    <col min="6668" max="6668" width="15.6328125" style="742" customWidth="1"/>
    <col min="6669" max="6669" width="3" style="742" customWidth="1"/>
    <col min="6670" max="6670" width="3.26953125" style="742" customWidth="1"/>
    <col min="6671" max="6671" width="10.6328125" style="742" customWidth="1"/>
    <col min="6672" max="6672" width="15.6328125" style="742" customWidth="1"/>
    <col min="6673" max="6674" width="3.08984375" style="742" customWidth="1"/>
    <col min="6675" max="6675" width="10.6328125" style="742" customWidth="1"/>
    <col min="6676" max="6676" width="15.6328125" style="742" customWidth="1"/>
    <col min="6677" max="6677" width="3.26953125" style="742" customWidth="1"/>
    <col min="6678" max="6678" width="3.36328125" style="742" customWidth="1"/>
    <col min="6679" max="6679" width="10.6328125" style="742" customWidth="1"/>
    <col min="6680" max="6680" width="15.6328125" style="742" customWidth="1"/>
    <col min="6681" max="6682" width="3.08984375" style="742" customWidth="1"/>
    <col min="6683" max="6683" width="10.6328125" style="742" customWidth="1"/>
    <col min="6684" max="6684" width="15.6328125" style="742" customWidth="1"/>
    <col min="6685" max="6686" width="2.6328125" style="742" customWidth="1"/>
    <col min="6687" max="6687" width="10.6328125" style="742" customWidth="1"/>
    <col min="6688" max="6688" width="15.6328125" style="742" customWidth="1"/>
    <col min="6689" max="6690" width="2.6328125" style="742" customWidth="1"/>
    <col min="6691" max="6912" width="9" style="742"/>
    <col min="6913" max="6914" width="5.6328125" style="742" customWidth="1"/>
    <col min="6915" max="6915" width="10.6328125" style="742" customWidth="1"/>
    <col min="6916" max="6916" width="15.6328125" style="742" customWidth="1"/>
    <col min="6917" max="6917" width="3" style="742" customWidth="1"/>
    <col min="6918" max="6918" width="3.08984375" style="742" customWidth="1"/>
    <col min="6919" max="6919" width="10.6328125" style="742" customWidth="1"/>
    <col min="6920" max="6920" width="15.6328125" style="742" customWidth="1"/>
    <col min="6921" max="6922" width="3" style="742" customWidth="1"/>
    <col min="6923" max="6923" width="10.6328125" style="742" customWidth="1"/>
    <col min="6924" max="6924" width="15.6328125" style="742" customWidth="1"/>
    <col min="6925" max="6925" width="3" style="742" customWidth="1"/>
    <col min="6926" max="6926" width="3.26953125" style="742" customWidth="1"/>
    <col min="6927" max="6927" width="10.6328125" style="742" customWidth="1"/>
    <col min="6928" max="6928" width="15.6328125" style="742" customWidth="1"/>
    <col min="6929" max="6930" width="3.08984375" style="742" customWidth="1"/>
    <col min="6931" max="6931" width="10.6328125" style="742" customWidth="1"/>
    <col min="6932" max="6932" width="15.6328125" style="742" customWidth="1"/>
    <col min="6933" max="6933" width="3.26953125" style="742" customWidth="1"/>
    <col min="6934" max="6934" width="3.36328125" style="742" customWidth="1"/>
    <col min="6935" max="6935" width="10.6328125" style="742" customWidth="1"/>
    <col min="6936" max="6936" width="15.6328125" style="742" customWidth="1"/>
    <col min="6937" max="6938" width="3.08984375" style="742" customWidth="1"/>
    <col min="6939" max="6939" width="10.6328125" style="742" customWidth="1"/>
    <col min="6940" max="6940" width="15.6328125" style="742" customWidth="1"/>
    <col min="6941" max="6942" width="2.6328125" style="742" customWidth="1"/>
    <col min="6943" max="6943" width="10.6328125" style="742" customWidth="1"/>
    <col min="6944" max="6944" width="15.6328125" style="742" customWidth="1"/>
    <col min="6945" max="6946" width="2.6328125" style="742" customWidth="1"/>
    <col min="6947" max="7168" width="9" style="742"/>
    <col min="7169" max="7170" width="5.6328125" style="742" customWidth="1"/>
    <col min="7171" max="7171" width="10.6328125" style="742" customWidth="1"/>
    <col min="7172" max="7172" width="15.6328125" style="742" customWidth="1"/>
    <col min="7173" max="7173" width="3" style="742" customWidth="1"/>
    <col min="7174" max="7174" width="3.08984375" style="742" customWidth="1"/>
    <col min="7175" max="7175" width="10.6328125" style="742" customWidth="1"/>
    <col min="7176" max="7176" width="15.6328125" style="742" customWidth="1"/>
    <col min="7177" max="7178" width="3" style="742" customWidth="1"/>
    <col min="7179" max="7179" width="10.6328125" style="742" customWidth="1"/>
    <col min="7180" max="7180" width="15.6328125" style="742" customWidth="1"/>
    <col min="7181" max="7181" width="3" style="742" customWidth="1"/>
    <col min="7182" max="7182" width="3.26953125" style="742" customWidth="1"/>
    <col min="7183" max="7183" width="10.6328125" style="742" customWidth="1"/>
    <col min="7184" max="7184" width="15.6328125" style="742" customWidth="1"/>
    <col min="7185" max="7186" width="3.08984375" style="742" customWidth="1"/>
    <col min="7187" max="7187" width="10.6328125" style="742" customWidth="1"/>
    <col min="7188" max="7188" width="15.6328125" style="742" customWidth="1"/>
    <col min="7189" max="7189" width="3.26953125" style="742" customWidth="1"/>
    <col min="7190" max="7190" width="3.36328125" style="742" customWidth="1"/>
    <col min="7191" max="7191" width="10.6328125" style="742" customWidth="1"/>
    <col min="7192" max="7192" width="15.6328125" style="742" customWidth="1"/>
    <col min="7193" max="7194" width="3.08984375" style="742" customWidth="1"/>
    <col min="7195" max="7195" width="10.6328125" style="742" customWidth="1"/>
    <col min="7196" max="7196" width="15.6328125" style="742" customWidth="1"/>
    <col min="7197" max="7198" width="2.6328125" style="742" customWidth="1"/>
    <col min="7199" max="7199" width="10.6328125" style="742" customWidth="1"/>
    <col min="7200" max="7200" width="15.6328125" style="742" customWidth="1"/>
    <col min="7201" max="7202" width="2.6328125" style="742" customWidth="1"/>
    <col min="7203" max="7424" width="9" style="742"/>
    <col min="7425" max="7426" width="5.6328125" style="742" customWidth="1"/>
    <col min="7427" max="7427" width="10.6328125" style="742" customWidth="1"/>
    <col min="7428" max="7428" width="15.6328125" style="742" customWidth="1"/>
    <col min="7429" max="7429" width="3" style="742" customWidth="1"/>
    <col min="7430" max="7430" width="3.08984375" style="742" customWidth="1"/>
    <col min="7431" max="7431" width="10.6328125" style="742" customWidth="1"/>
    <col min="7432" max="7432" width="15.6328125" style="742" customWidth="1"/>
    <col min="7433" max="7434" width="3" style="742" customWidth="1"/>
    <col min="7435" max="7435" width="10.6328125" style="742" customWidth="1"/>
    <col min="7436" max="7436" width="15.6328125" style="742" customWidth="1"/>
    <col min="7437" max="7437" width="3" style="742" customWidth="1"/>
    <col min="7438" max="7438" width="3.26953125" style="742" customWidth="1"/>
    <col min="7439" max="7439" width="10.6328125" style="742" customWidth="1"/>
    <col min="7440" max="7440" width="15.6328125" style="742" customWidth="1"/>
    <col min="7441" max="7442" width="3.08984375" style="742" customWidth="1"/>
    <col min="7443" max="7443" width="10.6328125" style="742" customWidth="1"/>
    <col min="7444" max="7444" width="15.6328125" style="742" customWidth="1"/>
    <col min="7445" max="7445" width="3.26953125" style="742" customWidth="1"/>
    <col min="7446" max="7446" width="3.36328125" style="742" customWidth="1"/>
    <col min="7447" max="7447" width="10.6328125" style="742" customWidth="1"/>
    <col min="7448" max="7448" width="15.6328125" style="742" customWidth="1"/>
    <col min="7449" max="7450" width="3.08984375" style="742" customWidth="1"/>
    <col min="7451" max="7451" width="10.6328125" style="742" customWidth="1"/>
    <col min="7452" max="7452" width="15.6328125" style="742" customWidth="1"/>
    <col min="7453" max="7454" width="2.6328125" style="742" customWidth="1"/>
    <col min="7455" max="7455" width="10.6328125" style="742" customWidth="1"/>
    <col min="7456" max="7456" width="15.6328125" style="742" customWidth="1"/>
    <col min="7457" max="7458" width="2.6328125" style="742" customWidth="1"/>
    <col min="7459" max="7680" width="9" style="742"/>
    <col min="7681" max="7682" width="5.6328125" style="742" customWidth="1"/>
    <col min="7683" max="7683" width="10.6328125" style="742" customWidth="1"/>
    <col min="7684" max="7684" width="15.6328125" style="742" customWidth="1"/>
    <col min="7685" max="7685" width="3" style="742" customWidth="1"/>
    <col min="7686" max="7686" width="3.08984375" style="742" customWidth="1"/>
    <col min="7687" max="7687" width="10.6328125" style="742" customWidth="1"/>
    <col min="7688" max="7688" width="15.6328125" style="742" customWidth="1"/>
    <col min="7689" max="7690" width="3" style="742" customWidth="1"/>
    <col min="7691" max="7691" width="10.6328125" style="742" customWidth="1"/>
    <col min="7692" max="7692" width="15.6328125" style="742" customWidth="1"/>
    <col min="7693" max="7693" width="3" style="742" customWidth="1"/>
    <col min="7694" max="7694" width="3.26953125" style="742" customWidth="1"/>
    <col min="7695" max="7695" width="10.6328125" style="742" customWidth="1"/>
    <col min="7696" max="7696" width="15.6328125" style="742" customWidth="1"/>
    <col min="7697" max="7698" width="3.08984375" style="742" customWidth="1"/>
    <col min="7699" max="7699" width="10.6328125" style="742" customWidth="1"/>
    <col min="7700" max="7700" width="15.6328125" style="742" customWidth="1"/>
    <col min="7701" max="7701" width="3.26953125" style="742" customWidth="1"/>
    <col min="7702" max="7702" width="3.36328125" style="742" customWidth="1"/>
    <col min="7703" max="7703" width="10.6328125" style="742" customWidth="1"/>
    <col min="7704" max="7704" width="15.6328125" style="742" customWidth="1"/>
    <col min="7705" max="7706" width="3.08984375" style="742" customWidth="1"/>
    <col min="7707" max="7707" width="10.6328125" style="742" customWidth="1"/>
    <col min="7708" max="7708" width="15.6328125" style="742" customWidth="1"/>
    <col min="7709" max="7710" width="2.6328125" style="742" customWidth="1"/>
    <col min="7711" max="7711" width="10.6328125" style="742" customWidth="1"/>
    <col min="7712" max="7712" width="15.6328125" style="742" customWidth="1"/>
    <col min="7713" max="7714" width="2.6328125" style="742" customWidth="1"/>
    <col min="7715" max="7936" width="9" style="742"/>
    <col min="7937" max="7938" width="5.6328125" style="742" customWidth="1"/>
    <col min="7939" max="7939" width="10.6328125" style="742" customWidth="1"/>
    <col min="7940" max="7940" width="15.6328125" style="742" customWidth="1"/>
    <col min="7941" max="7941" width="3" style="742" customWidth="1"/>
    <col min="7942" max="7942" width="3.08984375" style="742" customWidth="1"/>
    <col min="7943" max="7943" width="10.6328125" style="742" customWidth="1"/>
    <col min="7944" max="7944" width="15.6328125" style="742" customWidth="1"/>
    <col min="7945" max="7946" width="3" style="742" customWidth="1"/>
    <col min="7947" max="7947" width="10.6328125" style="742" customWidth="1"/>
    <col min="7948" max="7948" width="15.6328125" style="742" customWidth="1"/>
    <col min="7949" max="7949" width="3" style="742" customWidth="1"/>
    <col min="7950" max="7950" width="3.26953125" style="742" customWidth="1"/>
    <col min="7951" max="7951" width="10.6328125" style="742" customWidth="1"/>
    <col min="7952" max="7952" width="15.6328125" style="742" customWidth="1"/>
    <col min="7953" max="7954" width="3.08984375" style="742" customWidth="1"/>
    <col min="7955" max="7955" width="10.6328125" style="742" customWidth="1"/>
    <col min="7956" max="7956" width="15.6328125" style="742" customWidth="1"/>
    <col min="7957" max="7957" width="3.26953125" style="742" customWidth="1"/>
    <col min="7958" max="7958" width="3.36328125" style="742" customWidth="1"/>
    <col min="7959" max="7959" width="10.6328125" style="742" customWidth="1"/>
    <col min="7960" max="7960" width="15.6328125" style="742" customWidth="1"/>
    <col min="7961" max="7962" width="3.08984375" style="742" customWidth="1"/>
    <col min="7963" max="7963" width="10.6328125" style="742" customWidth="1"/>
    <col min="7964" max="7964" width="15.6328125" style="742" customWidth="1"/>
    <col min="7965" max="7966" width="2.6328125" style="742" customWidth="1"/>
    <col min="7967" max="7967" width="10.6328125" style="742" customWidth="1"/>
    <col min="7968" max="7968" width="15.6328125" style="742" customWidth="1"/>
    <col min="7969" max="7970" width="2.6328125" style="742" customWidth="1"/>
    <col min="7971" max="8192" width="9" style="742"/>
    <col min="8193" max="8194" width="5.6328125" style="742" customWidth="1"/>
    <col min="8195" max="8195" width="10.6328125" style="742" customWidth="1"/>
    <col min="8196" max="8196" width="15.6328125" style="742" customWidth="1"/>
    <col min="8197" max="8197" width="3" style="742" customWidth="1"/>
    <col min="8198" max="8198" width="3.08984375" style="742" customWidth="1"/>
    <col min="8199" max="8199" width="10.6328125" style="742" customWidth="1"/>
    <col min="8200" max="8200" width="15.6328125" style="742" customWidth="1"/>
    <col min="8201" max="8202" width="3" style="742" customWidth="1"/>
    <col min="8203" max="8203" width="10.6328125" style="742" customWidth="1"/>
    <col min="8204" max="8204" width="15.6328125" style="742" customWidth="1"/>
    <col min="8205" max="8205" width="3" style="742" customWidth="1"/>
    <col min="8206" max="8206" width="3.26953125" style="742" customWidth="1"/>
    <col min="8207" max="8207" width="10.6328125" style="742" customWidth="1"/>
    <col min="8208" max="8208" width="15.6328125" style="742" customWidth="1"/>
    <col min="8209" max="8210" width="3.08984375" style="742" customWidth="1"/>
    <col min="8211" max="8211" width="10.6328125" style="742" customWidth="1"/>
    <col min="8212" max="8212" width="15.6328125" style="742" customWidth="1"/>
    <col min="8213" max="8213" width="3.26953125" style="742" customWidth="1"/>
    <col min="8214" max="8214" width="3.36328125" style="742" customWidth="1"/>
    <col min="8215" max="8215" width="10.6328125" style="742" customWidth="1"/>
    <col min="8216" max="8216" width="15.6328125" style="742" customWidth="1"/>
    <col min="8217" max="8218" width="3.08984375" style="742" customWidth="1"/>
    <col min="8219" max="8219" width="10.6328125" style="742" customWidth="1"/>
    <col min="8220" max="8220" width="15.6328125" style="742" customWidth="1"/>
    <col min="8221" max="8222" width="2.6328125" style="742" customWidth="1"/>
    <col min="8223" max="8223" width="10.6328125" style="742" customWidth="1"/>
    <col min="8224" max="8224" width="15.6328125" style="742" customWidth="1"/>
    <col min="8225" max="8226" width="2.6328125" style="742" customWidth="1"/>
    <col min="8227" max="8448" width="9" style="742"/>
    <col min="8449" max="8450" width="5.6328125" style="742" customWidth="1"/>
    <col min="8451" max="8451" width="10.6328125" style="742" customWidth="1"/>
    <col min="8452" max="8452" width="15.6328125" style="742" customWidth="1"/>
    <col min="8453" max="8453" width="3" style="742" customWidth="1"/>
    <col min="8454" max="8454" width="3.08984375" style="742" customWidth="1"/>
    <col min="8455" max="8455" width="10.6328125" style="742" customWidth="1"/>
    <col min="8456" max="8456" width="15.6328125" style="742" customWidth="1"/>
    <col min="8457" max="8458" width="3" style="742" customWidth="1"/>
    <col min="8459" max="8459" width="10.6328125" style="742" customWidth="1"/>
    <col min="8460" max="8460" width="15.6328125" style="742" customWidth="1"/>
    <col min="8461" max="8461" width="3" style="742" customWidth="1"/>
    <col min="8462" max="8462" width="3.26953125" style="742" customWidth="1"/>
    <col min="8463" max="8463" width="10.6328125" style="742" customWidth="1"/>
    <col min="8464" max="8464" width="15.6328125" style="742" customWidth="1"/>
    <col min="8465" max="8466" width="3.08984375" style="742" customWidth="1"/>
    <col min="8467" max="8467" width="10.6328125" style="742" customWidth="1"/>
    <col min="8468" max="8468" width="15.6328125" style="742" customWidth="1"/>
    <col min="8469" max="8469" width="3.26953125" style="742" customWidth="1"/>
    <col min="8470" max="8470" width="3.36328125" style="742" customWidth="1"/>
    <col min="8471" max="8471" width="10.6328125" style="742" customWidth="1"/>
    <col min="8472" max="8472" width="15.6328125" style="742" customWidth="1"/>
    <col min="8473" max="8474" width="3.08984375" style="742" customWidth="1"/>
    <col min="8475" max="8475" width="10.6328125" style="742" customWidth="1"/>
    <col min="8476" max="8476" width="15.6328125" style="742" customWidth="1"/>
    <col min="8477" max="8478" width="2.6328125" style="742" customWidth="1"/>
    <col min="8479" max="8479" width="10.6328125" style="742" customWidth="1"/>
    <col min="8480" max="8480" width="15.6328125" style="742" customWidth="1"/>
    <col min="8481" max="8482" width="2.6328125" style="742" customWidth="1"/>
    <col min="8483" max="8704" width="9" style="742"/>
    <col min="8705" max="8706" width="5.6328125" style="742" customWidth="1"/>
    <col min="8707" max="8707" width="10.6328125" style="742" customWidth="1"/>
    <col min="8708" max="8708" width="15.6328125" style="742" customWidth="1"/>
    <col min="8709" max="8709" width="3" style="742" customWidth="1"/>
    <col min="8710" max="8710" width="3.08984375" style="742" customWidth="1"/>
    <col min="8711" max="8711" width="10.6328125" style="742" customWidth="1"/>
    <col min="8712" max="8712" width="15.6328125" style="742" customWidth="1"/>
    <col min="8713" max="8714" width="3" style="742" customWidth="1"/>
    <col min="8715" max="8715" width="10.6328125" style="742" customWidth="1"/>
    <col min="8716" max="8716" width="15.6328125" style="742" customWidth="1"/>
    <col min="8717" max="8717" width="3" style="742" customWidth="1"/>
    <col min="8718" max="8718" width="3.26953125" style="742" customWidth="1"/>
    <col min="8719" max="8719" width="10.6328125" style="742" customWidth="1"/>
    <col min="8720" max="8720" width="15.6328125" style="742" customWidth="1"/>
    <col min="8721" max="8722" width="3.08984375" style="742" customWidth="1"/>
    <col min="8723" max="8723" width="10.6328125" style="742" customWidth="1"/>
    <col min="8724" max="8724" width="15.6328125" style="742" customWidth="1"/>
    <col min="8725" max="8725" width="3.26953125" style="742" customWidth="1"/>
    <col min="8726" max="8726" width="3.36328125" style="742" customWidth="1"/>
    <col min="8727" max="8727" width="10.6328125" style="742" customWidth="1"/>
    <col min="8728" max="8728" width="15.6328125" style="742" customWidth="1"/>
    <col min="8729" max="8730" width="3.08984375" style="742" customWidth="1"/>
    <col min="8731" max="8731" width="10.6328125" style="742" customWidth="1"/>
    <col min="8732" max="8732" width="15.6328125" style="742" customWidth="1"/>
    <col min="8733" max="8734" width="2.6328125" style="742" customWidth="1"/>
    <col min="8735" max="8735" width="10.6328125" style="742" customWidth="1"/>
    <col min="8736" max="8736" width="15.6328125" style="742" customWidth="1"/>
    <col min="8737" max="8738" width="2.6328125" style="742" customWidth="1"/>
    <col min="8739" max="8960" width="9" style="742"/>
    <col min="8961" max="8962" width="5.6328125" style="742" customWidth="1"/>
    <col min="8963" max="8963" width="10.6328125" style="742" customWidth="1"/>
    <col min="8964" max="8964" width="15.6328125" style="742" customWidth="1"/>
    <col min="8965" max="8965" width="3" style="742" customWidth="1"/>
    <col min="8966" max="8966" width="3.08984375" style="742" customWidth="1"/>
    <col min="8967" max="8967" width="10.6328125" style="742" customWidth="1"/>
    <col min="8968" max="8968" width="15.6328125" style="742" customWidth="1"/>
    <col min="8969" max="8970" width="3" style="742" customWidth="1"/>
    <col min="8971" max="8971" width="10.6328125" style="742" customWidth="1"/>
    <col min="8972" max="8972" width="15.6328125" style="742" customWidth="1"/>
    <col min="8973" max="8973" width="3" style="742" customWidth="1"/>
    <col min="8974" max="8974" width="3.26953125" style="742" customWidth="1"/>
    <col min="8975" max="8975" width="10.6328125" style="742" customWidth="1"/>
    <col min="8976" max="8976" width="15.6328125" style="742" customWidth="1"/>
    <col min="8977" max="8978" width="3.08984375" style="742" customWidth="1"/>
    <col min="8979" max="8979" width="10.6328125" style="742" customWidth="1"/>
    <col min="8980" max="8980" width="15.6328125" style="742" customWidth="1"/>
    <col min="8981" max="8981" width="3.26953125" style="742" customWidth="1"/>
    <col min="8982" max="8982" width="3.36328125" style="742" customWidth="1"/>
    <col min="8983" max="8983" width="10.6328125" style="742" customWidth="1"/>
    <col min="8984" max="8984" width="15.6328125" style="742" customWidth="1"/>
    <col min="8985" max="8986" width="3.08984375" style="742" customWidth="1"/>
    <col min="8987" max="8987" width="10.6328125" style="742" customWidth="1"/>
    <col min="8988" max="8988" width="15.6328125" style="742" customWidth="1"/>
    <col min="8989" max="8990" width="2.6328125" style="742" customWidth="1"/>
    <col min="8991" max="8991" width="10.6328125" style="742" customWidth="1"/>
    <col min="8992" max="8992" width="15.6328125" style="742" customWidth="1"/>
    <col min="8993" max="8994" width="2.6328125" style="742" customWidth="1"/>
    <col min="8995" max="9216" width="9" style="742"/>
    <col min="9217" max="9218" width="5.6328125" style="742" customWidth="1"/>
    <col min="9219" max="9219" width="10.6328125" style="742" customWidth="1"/>
    <col min="9220" max="9220" width="15.6328125" style="742" customWidth="1"/>
    <col min="9221" max="9221" width="3" style="742" customWidth="1"/>
    <col min="9222" max="9222" width="3.08984375" style="742" customWidth="1"/>
    <col min="9223" max="9223" width="10.6328125" style="742" customWidth="1"/>
    <col min="9224" max="9224" width="15.6328125" style="742" customWidth="1"/>
    <col min="9225" max="9226" width="3" style="742" customWidth="1"/>
    <col min="9227" max="9227" width="10.6328125" style="742" customWidth="1"/>
    <col min="9228" max="9228" width="15.6328125" style="742" customWidth="1"/>
    <col min="9229" max="9229" width="3" style="742" customWidth="1"/>
    <col min="9230" max="9230" width="3.26953125" style="742" customWidth="1"/>
    <col min="9231" max="9231" width="10.6328125" style="742" customWidth="1"/>
    <col min="9232" max="9232" width="15.6328125" style="742" customWidth="1"/>
    <col min="9233" max="9234" width="3.08984375" style="742" customWidth="1"/>
    <col min="9235" max="9235" width="10.6328125" style="742" customWidth="1"/>
    <col min="9236" max="9236" width="15.6328125" style="742" customWidth="1"/>
    <col min="9237" max="9237" width="3.26953125" style="742" customWidth="1"/>
    <col min="9238" max="9238" width="3.36328125" style="742" customWidth="1"/>
    <col min="9239" max="9239" width="10.6328125" style="742" customWidth="1"/>
    <col min="9240" max="9240" width="15.6328125" style="742" customWidth="1"/>
    <col min="9241" max="9242" width="3.08984375" style="742" customWidth="1"/>
    <col min="9243" max="9243" width="10.6328125" style="742" customWidth="1"/>
    <col min="9244" max="9244" width="15.6328125" style="742" customWidth="1"/>
    <col min="9245" max="9246" width="2.6328125" style="742" customWidth="1"/>
    <col min="9247" max="9247" width="10.6328125" style="742" customWidth="1"/>
    <col min="9248" max="9248" width="15.6328125" style="742" customWidth="1"/>
    <col min="9249" max="9250" width="2.6328125" style="742" customWidth="1"/>
    <col min="9251" max="9472" width="9" style="742"/>
    <col min="9473" max="9474" width="5.6328125" style="742" customWidth="1"/>
    <col min="9475" max="9475" width="10.6328125" style="742" customWidth="1"/>
    <col min="9476" max="9476" width="15.6328125" style="742" customWidth="1"/>
    <col min="9477" max="9477" width="3" style="742" customWidth="1"/>
    <col min="9478" max="9478" width="3.08984375" style="742" customWidth="1"/>
    <col min="9479" max="9479" width="10.6328125" style="742" customWidth="1"/>
    <col min="9480" max="9480" width="15.6328125" style="742" customWidth="1"/>
    <col min="9481" max="9482" width="3" style="742" customWidth="1"/>
    <col min="9483" max="9483" width="10.6328125" style="742" customWidth="1"/>
    <col min="9484" max="9484" width="15.6328125" style="742" customWidth="1"/>
    <col min="9485" max="9485" width="3" style="742" customWidth="1"/>
    <col min="9486" max="9486" width="3.26953125" style="742" customWidth="1"/>
    <col min="9487" max="9487" width="10.6328125" style="742" customWidth="1"/>
    <col min="9488" max="9488" width="15.6328125" style="742" customWidth="1"/>
    <col min="9489" max="9490" width="3.08984375" style="742" customWidth="1"/>
    <col min="9491" max="9491" width="10.6328125" style="742" customWidth="1"/>
    <col min="9492" max="9492" width="15.6328125" style="742" customWidth="1"/>
    <col min="9493" max="9493" width="3.26953125" style="742" customWidth="1"/>
    <col min="9494" max="9494" width="3.36328125" style="742" customWidth="1"/>
    <col min="9495" max="9495" width="10.6328125" style="742" customWidth="1"/>
    <col min="9496" max="9496" width="15.6328125" style="742" customWidth="1"/>
    <col min="9497" max="9498" width="3.08984375" style="742" customWidth="1"/>
    <col min="9499" max="9499" width="10.6328125" style="742" customWidth="1"/>
    <col min="9500" max="9500" width="15.6328125" style="742" customWidth="1"/>
    <col min="9501" max="9502" width="2.6328125" style="742" customWidth="1"/>
    <col min="9503" max="9503" width="10.6328125" style="742" customWidth="1"/>
    <col min="9504" max="9504" width="15.6328125" style="742" customWidth="1"/>
    <col min="9505" max="9506" width="2.6328125" style="742" customWidth="1"/>
    <col min="9507" max="9728" width="9" style="742"/>
    <col min="9729" max="9730" width="5.6328125" style="742" customWidth="1"/>
    <col min="9731" max="9731" width="10.6328125" style="742" customWidth="1"/>
    <col min="9732" max="9732" width="15.6328125" style="742" customWidth="1"/>
    <col min="9733" max="9733" width="3" style="742" customWidth="1"/>
    <col min="9734" max="9734" width="3.08984375" style="742" customWidth="1"/>
    <col min="9735" max="9735" width="10.6328125" style="742" customWidth="1"/>
    <col min="9736" max="9736" width="15.6328125" style="742" customWidth="1"/>
    <col min="9737" max="9738" width="3" style="742" customWidth="1"/>
    <col min="9739" max="9739" width="10.6328125" style="742" customWidth="1"/>
    <col min="9740" max="9740" width="15.6328125" style="742" customWidth="1"/>
    <col min="9741" max="9741" width="3" style="742" customWidth="1"/>
    <col min="9742" max="9742" width="3.26953125" style="742" customWidth="1"/>
    <col min="9743" max="9743" width="10.6328125" style="742" customWidth="1"/>
    <col min="9744" max="9744" width="15.6328125" style="742" customWidth="1"/>
    <col min="9745" max="9746" width="3.08984375" style="742" customWidth="1"/>
    <col min="9747" max="9747" width="10.6328125" style="742" customWidth="1"/>
    <col min="9748" max="9748" width="15.6328125" style="742" customWidth="1"/>
    <col min="9749" max="9749" width="3.26953125" style="742" customWidth="1"/>
    <col min="9750" max="9750" width="3.36328125" style="742" customWidth="1"/>
    <col min="9751" max="9751" width="10.6328125" style="742" customWidth="1"/>
    <col min="9752" max="9752" width="15.6328125" style="742" customWidth="1"/>
    <col min="9753" max="9754" width="3.08984375" style="742" customWidth="1"/>
    <col min="9755" max="9755" width="10.6328125" style="742" customWidth="1"/>
    <col min="9756" max="9756" width="15.6328125" style="742" customWidth="1"/>
    <col min="9757" max="9758" width="2.6328125" style="742" customWidth="1"/>
    <col min="9759" max="9759" width="10.6328125" style="742" customWidth="1"/>
    <col min="9760" max="9760" width="15.6328125" style="742" customWidth="1"/>
    <col min="9761" max="9762" width="2.6328125" style="742" customWidth="1"/>
    <col min="9763" max="9984" width="9" style="742"/>
    <col min="9985" max="9986" width="5.6328125" style="742" customWidth="1"/>
    <col min="9987" max="9987" width="10.6328125" style="742" customWidth="1"/>
    <col min="9988" max="9988" width="15.6328125" style="742" customWidth="1"/>
    <col min="9989" max="9989" width="3" style="742" customWidth="1"/>
    <col min="9990" max="9990" width="3.08984375" style="742" customWidth="1"/>
    <col min="9991" max="9991" width="10.6328125" style="742" customWidth="1"/>
    <col min="9992" max="9992" width="15.6328125" style="742" customWidth="1"/>
    <col min="9993" max="9994" width="3" style="742" customWidth="1"/>
    <col min="9995" max="9995" width="10.6328125" style="742" customWidth="1"/>
    <col min="9996" max="9996" width="15.6328125" style="742" customWidth="1"/>
    <col min="9997" max="9997" width="3" style="742" customWidth="1"/>
    <col min="9998" max="9998" width="3.26953125" style="742" customWidth="1"/>
    <col min="9999" max="9999" width="10.6328125" style="742" customWidth="1"/>
    <col min="10000" max="10000" width="15.6328125" style="742" customWidth="1"/>
    <col min="10001" max="10002" width="3.08984375" style="742" customWidth="1"/>
    <col min="10003" max="10003" width="10.6328125" style="742" customWidth="1"/>
    <col min="10004" max="10004" width="15.6328125" style="742" customWidth="1"/>
    <col min="10005" max="10005" width="3.26953125" style="742" customWidth="1"/>
    <col min="10006" max="10006" width="3.36328125" style="742" customWidth="1"/>
    <col min="10007" max="10007" width="10.6328125" style="742" customWidth="1"/>
    <col min="10008" max="10008" width="15.6328125" style="742" customWidth="1"/>
    <col min="10009" max="10010" width="3.08984375" style="742" customWidth="1"/>
    <col min="10011" max="10011" width="10.6328125" style="742" customWidth="1"/>
    <col min="10012" max="10012" width="15.6328125" style="742" customWidth="1"/>
    <col min="10013" max="10014" width="2.6328125" style="742" customWidth="1"/>
    <col min="10015" max="10015" width="10.6328125" style="742" customWidth="1"/>
    <col min="10016" max="10016" width="15.6328125" style="742" customWidth="1"/>
    <col min="10017" max="10018" width="2.6328125" style="742" customWidth="1"/>
    <col min="10019" max="10240" width="9" style="742"/>
    <col min="10241" max="10242" width="5.6328125" style="742" customWidth="1"/>
    <col min="10243" max="10243" width="10.6328125" style="742" customWidth="1"/>
    <col min="10244" max="10244" width="15.6328125" style="742" customWidth="1"/>
    <col min="10245" max="10245" width="3" style="742" customWidth="1"/>
    <col min="10246" max="10246" width="3.08984375" style="742" customWidth="1"/>
    <col min="10247" max="10247" width="10.6328125" style="742" customWidth="1"/>
    <col min="10248" max="10248" width="15.6328125" style="742" customWidth="1"/>
    <col min="10249" max="10250" width="3" style="742" customWidth="1"/>
    <col min="10251" max="10251" width="10.6328125" style="742" customWidth="1"/>
    <col min="10252" max="10252" width="15.6328125" style="742" customWidth="1"/>
    <col min="10253" max="10253" width="3" style="742" customWidth="1"/>
    <col min="10254" max="10254" width="3.26953125" style="742" customWidth="1"/>
    <col min="10255" max="10255" width="10.6328125" style="742" customWidth="1"/>
    <col min="10256" max="10256" width="15.6328125" style="742" customWidth="1"/>
    <col min="10257" max="10258" width="3.08984375" style="742" customWidth="1"/>
    <col min="10259" max="10259" width="10.6328125" style="742" customWidth="1"/>
    <col min="10260" max="10260" width="15.6328125" style="742" customWidth="1"/>
    <col min="10261" max="10261" width="3.26953125" style="742" customWidth="1"/>
    <col min="10262" max="10262" width="3.36328125" style="742" customWidth="1"/>
    <col min="10263" max="10263" width="10.6328125" style="742" customWidth="1"/>
    <col min="10264" max="10264" width="15.6328125" style="742" customWidth="1"/>
    <col min="10265" max="10266" width="3.08984375" style="742" customWidth="1"/>
    <col min="10267" max="10267" width="10.6328125" style="742" customWidth="1"/>
    <col min="10268" max="10268" width="15.6328125" style="742" customWidth="1"/>
    <col min="10269" max="10270" width="2.6328125" style="742" customWidth="1"/>
    <col min="10271" max="10271" width="10.6328125" style="742" customWidth="1"/>
    <col min="10272" max="10272" width="15.6328125" style="742" customWidth="1"/>
    <col min="10273" max="10274" width="2.6328125" style="742" customWidth="1"/>
    <col min="10275" max="10496" width="9" style="742"/>
    <col min="10497" max="10498" width="5.6328125" style="742" customWidth="1"/>
    <col min="10499" max="10499" width="10.6328125" style="742" customWidth="1"/>
    <col min="10500" max="10500" width="15.6328125" style="742" customWidth="1"/>
    <col min="10501" max="10501" width="3" style="742" customWidth="1"/>
    <col min="10502" max="10502" width="3.08984375" style="742" customWidth="1"/>
    <col min="10503" max="10503" width="10.6328125" style="742" customWidth="1"/>
    <col min="10504" max="10504" width="15.6328125" style="742" customWidth="1"/>
    <col min="10505" max="10506" width="3" style="742" customWidth="1"/>
    <col min="10507" max="10507" width="10.6328125" style="742" customWidth="1"/>
    <col min="10508" max="10508" width="15.6328125" style="742" customWidth="1"/>
    <col min="10509" max="10509" width="3" style="742" customWidth="1"/>
    <col min="10510" max="10510" width="3.26953125" style="742" customWidth="1"/>
    <col min="10511" max="10511" width="10.6328125" style="742" customWidth="1"/>
    <col min="10512" max="10512" width="15.6328125" style="742" customWidth="1"/>
    <col min="10513" max="10514" width="3.08984375" style="742" customWidth="1"/>
    <col min="10515" max="10515" width="10.6328125" style="742" customWidth="1"/>
    <col min="10516" max="10516" width="15.6328125" style="742" customWidth="1"/>
    <col min="10517" max="10517" width="3.26953125" style="742" customWidth="1"/>
    <col min="10518" max="10518" width="3.36328125" style="742" customWidth="1"/>
    <col min="10519" max="10519" width="10.6328125" style="742" customWidth="1"/>
    <col min="10520" max="10520" width="15.6328125" style="742" customWidth="1"/>
    <col min="10521" max="10522" width="3.08984375" style="742" customWidth="1"/>
    <col min="10523" max="10523" width="10.6328125" style="742" customWidth="1"/>
    <col min="10524" max="10524" width="15.6328125" style="742" customWidth="1"/>
    <col min="10525" max="10526" width="2.6328125" style="742" customWidth="1"/>
    <col min="10527" max="10527" width="10.6328125" style="742" customWidth="1"/>
    <col min="10528" max="10528" width="15.6328125" style="742" customWidth="1"/>
    <col min="10529" max="10530" width="2.6328125" style="742" customWidth="1"/>
    <col min="10531" max="10752" width="9" style="742"/>
    <col min="10753" max="10754" width="5.6328125" style="742" customWidth="1"/>
    <col min="10755" max="10755" width="10.6328125" style="742" customWidth="1"/>
    <col min="10756" max="10756" width="15.6328125" style="742" customWidth="1"/>
    <col min="10757" max="10757" width="3" style="742" customWidth="1"/>
    <col min="10758" max="10758" width="3.08984375" style="742" customWidth="1"/>
    <col min="10759" max="10759" width="10.6328125" style="742" customWidth="1"/>
    <col min="10760" max="10760" width="15.6328125" style="742" customWidth="1"/>
    <col min="10761" max="10762" width="3" style="742" customWidth="1"/>
    <col min="10763" max="10763" width="10.6328125" style="742" customWidth="1"/>
    <col min="10764" max="10764" width="15.6328125" style="742" customWidth="1"/>
    <col min="10765" max="10765" width="3" style="742" customWidth="1"/>
    <col min="10766" max="10766" width="3.26953125" style="742" customWidth="1"/>
    <col min="10767" max="10767" width="10.6328125" style="742" customWidth="1"/>
    <col min="10768" max="10768" width="15.6328125" style="742" customWidth="1"/>
    <col min="10769" max="10770" width="3.08984375" style="742" customWidth="1"/>
    <col min="10771" max="10771" width="10.6328125" style="742" customWidth="1"/>
    <col min="10772" max="10772" width="15.6328125" style="742" customWidth="1"/>
    <col min="10773" max="10773" width="3.26953125" style="742" customWidth="1"/>
    <col min="10774" max="10774" width="3.36328125" style="742" customWidth="1"/>
    <col min="10775" max="10775" width="10.6328125" style="742" customWidth="1"/>
    <col min="10776" max="10776" width="15.6328125" style="742" customWidth="1"/>
    <col min="10777" max="10778" width="3.08984375" style="742" customWidth="1"/>
    <col min="10779" max="10779" width="10.6328125" style="742" customWidth="1"/>
    <col min="10780" max="10780" width="15.6328125" style="742" customWidth="1"/>
    <col min="10781" max="10782" width="2.6328125" style="742" customWidth="1"/>
    <col min="10783" max="10783" width="10.6328125" style="742" customWidth="1"/>
    <col min="10784" max="10784" width="15.6328125" style="742" customWidth="1"/>
    <col min="10785" max="10786" width="2.6328125" style="742" customWidth="1"/>
    <col min="10787" max="11008" width="9" style="742"/>
    <col min="11009" max="11010" width="5.6328125" style="742" customWidth="1"/>
    <col min="11011" max="11011" width="10.6328125" style="742" customWidth="1"/>
    <col min="11012" max="11012" width="15.6328125" style="742" customWidth="1"/>
    <col min="11013" max="11013" width="3" style="742" customWidth="1"/>
    <col min="11014" max="11014" width="3.08984375" style="742" customWidth="1"/>
    <col min="11015" max="11015" width="10.6328125" style="742" customWidth="1"/>
    <col min="11016" max="11016" width="15.6328125" style="742" customWidth="1"/>
    <col min="11017" max="11018" width="3" style="742" customWidth="1"/>
    <col min="11019" max="11019" width="10.6328125" style="742" customWidth="1"/>
    <col min="11020" max="11020" width="15.6328125" style="742" customWidth="1"/>
    <col min="11021" max="11021" width="3" style="742" customWidth="1"/>
    <col min="11022" max="11022" width="3.26953125" style="742" customWidth="1"/>
    <col min="11023" max="11023" width="10.6328125" style="742" customWidth="1"/>
    <col min="11024" max="11024" width="15.6328125" style="742" customWidth="1"/>
    <col min="11025" max="11026" width="3.08984375" style="742" customWidth="1"/>
    <col min="11027" max="11027" width="10.6328125" style="742" customWidth="1"/>
    <col min="11028" max="11028" width="15.6328125" style="742" customWidth="1"/>
    <col min="11029" max="11029" width="3.26953125" style="742" customWidth="1"/>
    <col min="11030" max="11030" width="3.36328125" style="742" customWidth="1"/>
    <col min="11031" max="11031" width="10.6328125" style="742" customWidth="1"/>
    <col min="11032" max="11032" width="15.6328125" style="742" customWidth="1"/>
    <col min="11033" max="11034" width="3.08984375" style="742" customWidth="1"/>
    <col min="11035" max="11035" width="10.6328125" style="742" customWidth="1"/>
    <col min="11036" max="11036" width="15.6328125" style="742" customWidth="1"/>
    <col min="11037" max="11038" width="2.6328125" style="742" customWidth="1"/>
    <col min="11039" max="11039" width="10.6328125" style="742" customWidth="1"/>
    <col min="11040" max="11040" width="15.6328125" style="742" customWidth="1"/>
    <col min="11041" max="11042" width="2.6328125" style="742" customWidth="1"/>
    <col min="11043" max="11264" width="9" style="742"/>
    <col min="11265" max="11266" width="5.6328125" style="742" customWidth="1"/>
    <col min="11267" max="11267" width="10.6328125" style="742" customWidth="1"/>
    <col min="11268" max="11268" width="15.6328125" style="742" customWidth="1"/>
    <col min="11269" max="11269" width="3" style="742" customWidth="1"/>
    <col min="11270" max="11270" width="3.08984375" style="742" customWidth="1"/>
    <col min="11271" max="11271" width="10.6328125" style="742" customWidth="1"/>
    <col min="11272" max="11272" width="15.6328125" style="742" customWidth="1"/>
    <col min="11273" max="11274" width="3" style="742" customWidth="1"/>
    <col min="11275" max="11275" width="10.6328125" style="742" customWidth="1"/>
    <col min="11276" max="11276" width="15.6328125" style="742" customWidth="1"/>
    <col min="11277" max="11277" width="3" style="742" customWidth="1"/>
    <col min="11278" max="11278" width="3.26953125" style="742" customWidth="1"/>
    <col min="11279" max="11279" width="10.6328125" style="742" customWidth="1"/>
    <col min="11280" max="11280" width="15.6328125" style="742" customWidth="1"/>
    <col min="11281" max="11282" width="3.08984375" style="742" customWidth="1"/>
    <col min="11283" max="11283" width="10.6328125" style="742" customWidth="1"/>
    <col min="11284" max="11284" width="15.6328125" style="742" customWidth="1"/>
    <col min="11285" max="11285" width="3.26953125" style="742" customWidth="1"/>
    <col min="11286" max="11286" width="3.36328125" style="742" customWidth="1"/>
    <col min="11287" max="11287" width="10.6328125" style="742" customWidth="1"/>
    <col min="11288" max="11288" width="15.6328125" style="742" customWidth="1"/>
    <col min="11289" max="11290" width="3.08984375" style="742" customWidth="1"/>
    <col min="11291" max="11291" width="10.6328125" style="742" customWidth="1"/>
    <col min="11292" max="11292" width="15.6328125" style="742" customWidth="1"/>
    <col min="11293" max="11294" width="2.6328125" style="742" customWidth="1"/>
    <col min="11295" max="11295" width="10.6328125" style="742" customWidth="1"/>
    <col min="11296" max="11296" width="15.6328125" style="742" customWidth="1"/>
    <col min="11297" max="11298" width="2.6328125" style="742" customWidth="1"/>
    <col min="11299" max="11520" width="9" style="742"/>
    <col min="11521" max="11522" width="5.6328125" style="742" customWidth="1"/>
    <col min="11523" max="11523" width="10.6328125" style="742" customWidth="1"/>
    <col min="11524" max="11524" width="15.6328125" style="742" customWidth="1"/>
    <col min="11525" max="11525" width="3" style="742" customWidth="1"/>
    <col min="11526" max="11526" width="3.08984375" style="742" customWidth="1"/>
    <col min="11527" max="11527" width="10.6328125" style="742" customWidth="1"/>
    <col min="11528" max="11528" width="15.6328125" style="742" customWidth="1"/>
    <col min="11529" max="11530" width="3" style="742" customWidth="1"/>
    <col min="11531" max="11531" width="10.6328125" style="742" customWidth="1"/>
    <col min="11532" max="11532" width="15.6328125" style="742" customWidth="1"/>
    <col min="11533" max="11533" width="3" style="742" customWidth="1"/>
    <col min="11534" max="11534" width="3.26953125" style="742" customWidth="1"/>
    <col min="11535" max="11535" width="10.6328125" style="742" customWidth="1"/>
    <col min="11536" max="11536" width="15.6328125" style="742" customWidth="1"/>
    <col min="11537" max="11538" width="3.08984375" style="742" customWidth="1"/>
    <col min="11539" max="11539" width="10.6328125" style="742" customWidth="1"/>
    <col min="11540" max="11540" width="15.6328125" style="742" customWidth="1"/>
    <col min="11541" max="11541" width="3.26953125" style="742" customWidth="1"/>
    <col min="11542" max="11542" width="3.36328125" style="742" customWidth="1"/>
    <col min="11543" max="11543" width="10.6328125" style="742" customWidth="1"/>
    <col min="11544" max="11544" width="15.6328125" style="742" customWidth="1"/>
    <col min="11545" max="11546" width="3.08984375" style="742" customWidth="1"/>
    <col min="11547" max="11547" width="10.6328125" style="742" customWidth="1"/>
    <col min="11548" max="11548" width="15.6328125" style="742" customWidth="1"/>
    <col min="11549" max="11550" width="2.6328125" style="742" customWidth="1"/>
    <col min="11551" max="11551" width="10.6328125" style="742" customWidth="1"/>
    <col min="11552" max="11552" width="15.6328125" style="742" customWidth="1"/>
    <col min="11553" max="11554" width="2.6328125" style="742" customWidth="1"/>
    <col min="11555" max="11776" width="9" style="742"/>
    <col min="11777" max="11778" width="5.6328125" style="742" customWidth="1"/>
    <col min="11779" max="11779" width="10.6328125" style="742" customWidth="1"/>
    <col min="11780" max="11780" width="15.6328125" style="742" customWidth="1"/>
    <col min="11781" max="11781" width="3" style="742" customWidth="1"/>
    <col min="11782" max="11782" width="3.08984375" style="742" customWidth="1"/>
    <col min="11783" max="11783" width="10.6328125" style="742" customWidth="1"/>
    <col min="11784" max="11784" width="15.6328125" style="742" customWidth="1"/>
    <col min="11785" max="11786" width="3" style="742" customWidth="1"/>
    <col min="11787" max="11787" width="10.6328125" style="742" customWidth="1"/>
    <col min="11788" max="11788" width="15.6328125" style="742" customWidth="1"/>
    <col min="11789" max="11789" width="3" style="742" customWidth="1"/>
    <col min="11790" max="11790" width="3.26953125" style="742" customWidth="1"/>
    <col min="11791" max="11791" width="10.6328125" style="742" customWidth="1"/>
    <col min="11792" max="11792" width="15.6328125" style="742" customWidth="1"/>
    <col min="11793" max="11794" width="3.08984375" style="742" customWidth="1"/>
    <col min="11795" max="11795" width="10.6328125" style="742" customWidth="1"/>
    <col min="11796" max="11796" width="15.6328125" style="742" customWidth="1"/>
    <col min="11797" max="11797" width="3.26953125" style="742" customWidth="1"/>
    <col min="11798" max="11798" width="3.36328125" style="742" customWidth="1"/>
    <col min="11799" max="11799" width="10.6328125" style="742" customWidth="1"/>
    <col min="11800" max="11800" width="15.6328125" style="742" customWidth="1"/>
    <col min="11801" max="11802" width="3.08984375" style="742" customWidth="1"/>
    <col min="11803" max="11803" width="10.6328125" style="742" customWidth="1"/>
    <col min="11804" max="11804" width="15.6328125" style="742" customWidth="1"/>
    <col min="11805" max="11806" width="2.6328125" style="742" customWidth="1"/>
    <col min="11807" max="11807" width="10.6328125" style="742" customWidth="1"/>
    <col min="11808" max="11808" width="15.6328125" style="742" customWidth="1"/>
    <col min="11809" max="11810" width="2.6328125" style="742" customWidth="1"/>
    <col min="11811" max="12032" width="9" style="742"/>
    <col min="12033" max="12034" width="5.6328125" style="742" customWidth="1"/>
    <col min="12035" max="12035" width="10.6328125" style="742" customWidth="1"/>
    <col min="12036" max="12036" width="15.6328125" style="742" customWidth="1"/>
    <col min="12037" max="12037" width="3" style="742" customWidth="1"/>
    <col min="12038" max="12038" width="3.08984375" style="742" customWidth="1"/>
    <col min="12039" max="12039" width="10.6328125" style="742" customWidth="1"/>
    <col min="12040" max="12040" width="15.6328125" style="742" customWidth="1"/>
    <col min="12041" max="12042" width="3" style="742" customWidth="1"/>
    <col min="12043" max="12043" width="10.6328125" style="742" customWidth="1"/>
    <col min="12044" max="12044" width="15.6328125" style="742" customWidth="1"/>
    <col min="12045" max="12045" width="3" style="742" customWidth="1"/>
    <col min="12046" max="12046" width="3.26953125" style="742" customWidth="1"/>
    <col min="12047" max="12047" width="10.6328125" style="742" customWidth="1"/>
    <col min="12048" max="12048" width="15.6328125" style="742" customWidth="1"/>
    <col min="12049" max="12050" width="3.08984375" style="742" customWidth="1"/>
    <col min="12051" max="12051" width="10.6328125" style="742" customWidth="1"/>
    <col min="12052" max="12052" width="15.6328125" style="742" customWidth="1"/>
    <col min="12053" max="12053" width="3.26953125" style="742" customWidth="1"/>
    <col min="12054" max="12054" width="3.36328125" style="742" customWidth="1"/>
    <col min="12055" max="12055" width="10.6328125" style="742" customWidth="1"/>
    <col min="12056" max="12056" width="15.6328125" style="742" customWidth="1"/>
    <col min="12057" max="12058" width="3.08984375" style="742" customWidth="1"/>
    <col min="12059" max="12059" width="10.6328125" style="742" customWidth="1"/>
    <col min="12060" max="12060" width="15.6328125" style="742" customWidth="1"/>
    <col min="12061" max="12062" width="2.6328125" style="742" customWidth="1"/>
    <col min="12063" max="12063" width="10.6328125" style="742" customWidth="1"/>
    <col min="12064" max="12064" width="15.6328125" style="742" customWidth="1"/>
    <col min="12065" max="12066" width="2.6328125" style="742" customWidth="1"/>
    <col min="12067" max="12288" width="9" style="742"/>
    <col min="12289" max="12290" width="5.6328125" style="742" customWidth="1"/>
    <col min="12291" max="12291" width="10.6328125" style="742" customWidth="1"/>
    <col min="12292" max="12292" width="15.6328125" style="742" customWidth="1"/>
    <col min="12293" max="12293" width="3" style="742" customWidth="1"/>
    <col min="12294" max="12294" width="3.08984375" style="742" customWidth="1"/>
    <col min="12295" max="12295" width="10.6328125" style="742" customWidth="1"/>
    <col min="12296" max="12296" width="15.6328125" style="742" customWidth="1"/>
    <col min="12297" max="12298" width="3" style="742" customWidth="1"/>
    <col min="12299" max="12299" width="10.6328125" style="742" customWidth="1"/>
    <col min="12300" max="12300" width="15.6328125" style="742" customWidth="1"/>
    <col min="12301" max="12301" width="3" style="742" customWidth="1"/>
    <col min="12302" max="12302" width="3.26953125" style="742" customWidth="1"/>
    <col min="12303" max="12303" width="10.6328125" style="742" customWidth="1"/>
    <col min="12304" max="12304" width="15.6328125" style="742" customWidth="1"/>
    <col min="12305" max="12306" width="3.08984375" style="742" customWidth="1"/>
    <col min="12307" max="12307" width="10.6328125" style="742" customWidth="1"/>
    <col min="12308" max="12308" width="15.6328125" style="742" customWidth="1"/>
    <col min="12309" max="12309" width="3.26953125" style="742" customWidth="1"/>
    <col min="12310" max="12310" width="3.36328125" style="742" customWidth="1"/>
    <col min="12311" max="12311" width="10.6328125" style="742" customWidth="1"/>
    <col min="12312" max="12312" width="15.6328125" style="742" customWidth="1"/>
    <col min="12313" max="12314" width="3.08984375" style="742" customWidth="1"/>
    <col min="12315" max="12315" width="10.6328125" style="742" customWidth="1"/>
    <col min="12316" max="12316" width="15.6328125" style="742" customWidth="1"/>
    <col min="12317" max="12318" width="2.6328125" style="742" customWidth="1"/>
    <col min="12319" max="12319" width="10.6328125" style="742" customWidth="1"/>
    <col min="12320" max="12320" width="15.6328125" style="742" customWidth="1"/>
    <col min="12321" max="12322" width="2.6328125" style="742" customWidth="1"/>
    <col min="12323" max="12544" width="9" style="742"/>
    <col min="12545" max="12546" width="5.6328125" style="742" customWidth="1"/>
    <col min="12547" max="12547" width="10.6328125" style="742" customWidth="1"/>
    <col min="12548" max="12548" width="15.6328125" style="742" customWidth="1"/>
    <col min="12549" max="12549" width="3" style="742" customWidth="1"/>
    <col min="12550" max="12550" width="3.08984375" style="742" customWidth="1"/>
    <col min="12551" max="12551" width="10.6328125" style="742" customWidth="1"/>
    <col min="12552" max="12552" width="15.6328125" style="742" customWidth="1"/>
    <col min="12553" max="12554" width="3" style="742" customWidth="1"/>
    <col min="12555" max="12555" width="10.6328125" style="742" customWidth="1"/>
    <col min="12556" max="12556" width="15.6328125" style="742" customWidth="1"/>
    <col min="12557" max="12557" width="3" style="742" customWidth="1"/>
    <col min="12558" max="12558" width="3.26953125" style="742" customWidth="1"/>
    <col min="12559" max="12559" width="10.6328125" style="742" customWidth="1"/>
    <col min="12560" max="12560" width="15.6328125" style="742" customWidth="1"/>
    <col min="12561" max="12562" width="3.08984375" style="742" customWidth="1"/>
    <col min="12563" max="12563" width="10.6328125" style="742" customWidth="1"/>
    <col min="12564" max="12564" width="15.6328125" style="742" customWidth="1"/>
    <col min="12565" max="12565" width="3.26953125" style="742" customWidth="1"/>
    <col min="12566" max="12566" width="3.36328125" style="742" customWidth="1"/>
    <col min="12567" max="12567" width="10.6328125" style="742" customWidth="1"/>
    <col min="12568" max="12568" width="15.6328125" style="742" customWidth="1"/>
    <col min="12569" max="12570" width="3.08984375" style="742" customWidth="1"/>
    <col min="12571" max="12571" width="10.6328125" style="742" customWidth="1"/>
    <col min="12572" max="12572" width="15.6328125" style="742" customWidth="1"/>
    <col min="12573" max="12574" width="2.6328125" style="742" customWidth="1"/>
    <col min="12575" max="12575" width="10.6328125" style="742" customWidth="1"/>
    <col min="12576" max="12576" width="15.6328125" style="742" customWidth="1"/>
    <col min="12577" max="12578" width="2.6328125" style="742" customWidth="1"/>
    <col min="12579" max="12800" width="9" style="742"/>
    <col min="12801" max="12802" width="5.6328125" style="742" customWidth="1"/>
    <col min="12803" max="12803" width="10.6328125" style="742" customWidth="1"/>
    <col min="12804" max="12804" width="15.6328125" style="742" customWidth="1"/>
    <col min="12805" max="12805" width="3" style="742" customWidth="1"/>
    <col min="12806" max="12806" width="3.08984375" style="742" customWidth="1"/>
    <col min="12807" max="12807" width="10.6328125" style="742" customWidth="1"/>
    <col min="12808" max="12808" width="15.6328125" style="742" customWidth="1"/>
    <col min="12809" max="12810" width="3" style="742" customWidth="1"/>
    <col min="12811" max="12811" width="10.6328125" style="742" customWidth="1"/>
    <col min="12812" max="12812" width="15.6328125" style="742" customWidth="1"/>
    <col min="12813" max="12813" width="3" style="742" customWidth="1"/>
    <col min="12814" max="12814" width="3.26953125" style="742" customWidth="1"/>
    <col min="12815" max="12815" width="10.6328125" style="742" customWidth="1"/>
    <col min="12816" max="12816" width="15.6328125" style="742" customWidth="1"/>
    <col min="12817" max="12818" width="3.08984375" style="742" customWidth="1"/>
    <col min="12819" max="12819" width="10.6328125" style="742" customWidth="1"/>
    <col min="12820" max="12820" width="15.6328125" style="742" customWidth="1"/>
    <col min="12821" max="12821" width="3.26953125" style="742" customWidth="1"/>
    <col min="12822" max="12822" width="3.36328125" style="742" customWidth="1"/>
    <col min="12823" max="12823" width="10.6328125" style="742" customWidth="1"/>
    <col min="12824" max="12824" width="15.6328125" style="742" customWidth="1"/>
    <col min="12825" max="12826" width="3.08984375" style="742" customWidth="1"/>
    <col min="12827" max="12827" width="10.6328125" style="742" customWidth="1"/>
    <col min="12828" max="12828" width="15.6328125" style="742" customWidth="1"/>
    <col min="12829" max="12830" width="2.6328125" style="742" customWidth="1"/>
    <col min="12831" max="12831" width="10.6328125" style="742" customWidth="1"/>
    <col min="12832" max="12832" width="15.6328125" style="742" customWidth="1"/>
    <col min="12833" max="12834" width="2.6328125" style="742" customWidth="1"/>
    <col min="12835" max="13056" width="9" style="742"/>
    <col min="13057" max="13058" width="5.6328125" style="742" customWidth="1"/>
    <col min="13059" max="13059" width="10.6328125" style="742" customWidth="1"/>
    <col min="13060" max="13060" width="15.6328125" style="742" customWidth="1"/>
    <col min="13061" max="13061" width="3" style="742" customWidth="1"/>
    <col min="13062" max="13062" width="3.08984375" style="742" customWidth="1"/>
    <col min="13063" max="13063" width="10.6328125" style="742" customWidth="1"/>
    <col min="13064" max="13064" width="15.6328125" style="742" customWidth="1"/>
    <col min="13065" max="13066" width="3" style="742" customWidth="1"/>
    <col min="13067" max="13067" width="10.6328125" style="742" customWidth="1"/>
    <col min="13068" max="13068" width="15.6328125" style="742" customWidth="1"/>
    <col min="13069" max="13069" width="3" style="742" customWidth="1"/>
    <col min="13070" max="13070" width="3.26953125" style="742" customWidth="1"/>
    <col min="13071" max="13071" width="10.6328125" style="742" customWidth="1"/>
    <col min="13072" max="13072" width="15.6328125" style="742" customWidth="1"/>
    <col min="13073" max="13074" width="3.08984375" style="742" customWidth="1"/>
    <col min="13075" max="13075" width="10.6328125" style="742" customWidth="1"/>
    <col min="13076" max="13076" width="15.6328125" style="742" customWidth="1"/>
    <col min="13077" max="13077" width="3.26953125" style="742" customWidth="1"/>
    <col min="13078" max="13078" width="3.36328125" style="742" customWidth="1"/>
    <col min="13079" max="13079" width="10.6328125" style="742" customWidth="1"/>
    <col min="13080" max="13080" width="15.6328125" style="742" customWidth="1"/>
    <col min="13081" max="13082" width="3.08984375" style="742" customWidth="1"/>
    <col min="13083" max="13083" width="10.6328125" style="742" customWidth="1"/>
    <col min="13084" max="13084" width="15.6328125" style="742" customWidth="1"/>
    <col min="13085" max="13086" width="2.6328125" style="742" customWidth="1"/>
    <col min="13087" max="13087" width="10.6328125" style="742" customWidth="1"/>
    <col min="13088" max="13088" width="15.6328125" style="742" customWidth="1"/>
    <col min="13089" max="13090" width="2.6328125" style="742" customWidth="1"/>
    <col min="13091" max="13312" width="9" style="742"/>
    <col min="13313" max="13314" width="5.6328125" style="742" customWidth="1"/>
    <col min="13315" max="13315" width="10.6328125" style="742" customWidth="1"/>
    <col min="13316" max="13316" width="15.6328125" style="742" customWidth="1"/>
    <col min="13317" max="13317" width="3" style="742" customWidth="1"/>
    <col min="13318" max="13318" width="3.08984375" style="742" customWidth="1"/>
    <col min="13319" max="13319" width="10.6328125" style="742" customWidth="1"/>
    <col min="13320" max="13320" width="15.6328125" style="742" customWidth="1"/>
    <col min="13321" max="13322" width="3" style="742" customWidth="1"/>
    <col min="13323" max="13323" width="10.6328125" style="742" customWidth="1"/>
    <col min="13324" max="13324" width="15.6328125" style="742" customWidth="1"/>
    <col min="13325" max="13325" width="3" style="742" customWidth="1"/>
    <col min="13326" max="13326" width="3.26953125" style="742" customWidth="1"/>
    <col min="13327" max="13327" width="10.6328125" style="742" customWidth="1"/>
    <col min="13328" max="13328" width="15.6328125" style="742" customWidth="1"/>
    <col min="13329" max="13330" width="3.08984375" style="742" customWidth="1"/>
    <col min="13331" max="13331" width="10.6328125" style="742" customWidth="1"/>
    <col min="13332" max="13332" width="15.6328125" style="742" customWidth="1"/>
    <col min="13333" max="13333" width="3.26953125" style="742" customWidth="1"/>
    <col min="13334" max="13334" width="3.36328125" style="742" customWidth="1"/>
    <col min="13335" max="13335" width="10.6328125" style="742" customWidth="1"/>
    <col min="13336" max="13336" width="15.6328125" style="742" customWidth="1"/>
    <col min="13337" max="13338" width="3.08984375" style="742" customWidth="1"/>
    <col min="13339" max="13339" width="10.6328125" style="742" customWidth="1"/>
    <col min="13340" max="13340" width="15.6328125" style="742" customWidth="1"/>
    <col min="13341" max="13342" width="2.6328125" style="742" customWidth="1"/>
    <col min="13343" max="13343" width="10.6328125" style="742" customWidth="1"/>
    <col min="13344" max="13344" width="15.6328125" style="742" customWidth="1"/>
    <col min="13345" max="13346" width="2.6328125" style="742" customWidth="1"/>
    <col min="13347" max="13568" width="9" style="742"/>
    <col min="13569" max="13570" width="5.6328125" style="742" customWidth="1"/>
    <col min="13571" max="13571" width="10.6328125" style="742" customWidth="1"/>
    <col min="13572" max="13572" width="15.6328125" style="742" customWidth="1"/>
    <col min="13573" max="13573" width="3" style="742" customWidth="1"/>
    <col min="13574" max="13574" width="3.08984375" style="742" customWidth="1"/>
    <col min="13575" max="13575" width="10.6328125" style="742" customWidth="1"/>
    <col min="13576" max="13576" width="15.6328125" style="742" customWidth="1"/>
    <col min="13577" max="13578" width="3" style="742" customWidth="1"/>
    <col min="13579" max="13579" width="10.6328125" style="742" customWidth="1"/>
    <col min="13580" max="13580" width="15.6328125" style="742" customWidth="1"/>
    <col min="13581" max="13581" width="3" style="742" customWidth="1"/>
    <col min="13582" max="13582" width="3.26953125" style="742" customWidth="1"/>
    <col min="13583" max="13583" width="10.6328125" style="742" customWidth="1"/>
    <col min="13584" max="13584" width="15.6328125" style="742" customWidth="1"/>
    <col min="13585" max="13586" width="3.08984375" style="742" customWidth="1"/>
    <col min="13587" max="13587" width="10.6328125" style="742" customWidth="1"/>
    <col min="13588" max="13588" width="15.6328125" style="742" customWidth="1"/>
    <col min="13589" max="13589" width="3.26953125" style="742" customWidth="1"/>
    <col min="13590" max="13590" width="3.36328125" style="742" customWidth="1"/>
    <col min="13591" max="13591" width="10.6328125" style="742" customWidth="1"/>
    <col min="13592" max="13592" width="15.6328125" style="742" customWidth="1"/>
    <col min="13593" max="13594" width="3.08984375" style="742" customWidth="1"/>
    <col min="13595" max="13595" width="10.6328125" style="742" customWidth="1"/>
    <col min="13596" max="13596" width="15.6328125" style="742" customWidth="1"/>
    <col min="13597" max="13598" width="2.6328125" style="742" customWidth="1"/>
    <col min="13599" max="13599" width="10.6328125" style="742" customWidth="1"/>
    <col min="13600" max="13600" width="15.6328125" style="742" customWidth="1"/>
    <col min="13601" max="13602" width="2.6328125" style="742" customWidth="1"/>
    <col min="13603" max="13824" width="9" style="742"/>
    <col min="13825" max="13826" width="5.6328125" style="742" customWidth="1"/>
    <col min="13827" max="13827" width="10.6328125" style="742" customWidth="1"/>
    <col min="13828" max="13828" width="15.6328125" style="742" customWidth="1"/>
    <col min="13829" max="13829" width="3" style="742" customWidth="1"/>
    <col min="13830" max="13830" width="3.08984375" style="742" customWidth="1"/>
    <col min="13831" max="13831" width="10.6328125" style="742" customWidth="1"/>
    <col min="13832" max="13832" width="15.6328125" style="742" customWidth="1"/>
    <col min="13833" max="13834" width="3" style="742" customWidth="1"/>
    <col min="13835" max="13835" width="10.6328125" style="742" customWidth="1"/>
    <col min="13836" max="13836" width="15.6328125" style="742" customWidth="1"/>
    <col min="13837" max="13837" width="3" style="742" customWidth="1"/>
    <col min="13838" max="13838" width="3.26953125" style="742" customWidth="1"/>
    <col min="13839" max="13839" width="10.6328125" style="742" customWidth="1"/>
    <col min="13840" max="13840" width="15.6328125" style="742" customWidth="1"/>
    <col min="13841" max="13842" width="3.08984375" style="742" customWidth="1"/>
    <col min="13843" max="13843" width="10.6328125" style="742" customWidth="1"/>
    <col min="13844" max="13844" width="15.6328125" style="742" customWidth="1"/>
    <col min="13845" max="13845" width="3.26953125" style="742" customWidth="1"/>
    <col min="13846" max="13846" width="3.36328125" style="742" customWidth="1"/>
    <col min="13847" max="13847" width="10.6328125" style="742" customWidth="1"/>
    <col min="13848" max="13848" width="15.6328125" style="742" customWidth="1"/>
    <col min="13849" max="13850" width="3.08984375" style="742" customWidth="1"/>
    <col min="13851" max="13851" width="10.6328125" style="742" customWidth="1"/>
    <col min="13852" max="13852" width="15.6328125" style="742" customWidth="1"/>
    <col min="13853" max="13854" width="2.6328125" style="742" customWidth="1"/>
    <col min="13855" max="13855" width="10.6328125" style="742" customWidth="1"/>
    <col min="13856" max="13856" width="15.6328125" style="742" customWidth="1"/>
    <col min="13857" max="13858" width="2.6328125" style="742" customWidth="1"/>
    <col min="13859" max="14080" width="9" style="742"/>
    <col min="14081" max="14082" width="5.6328125" style="742" customWidth="1"/>
    <col min="14083" max="14083" width="10.6328125" style="742" customWidth="1"/>
    <col min="14084" max="14084" width="15.6328125" style="742" customWidth="1"/>
    <col min="14085" max="14085" width="3" style="742" customWidth="1"/>
    <col min="14086" max="14086" width="3.08984375" style="742" customWidth="1"/>
    <col min="14087" max="14087" width="10.6328125" style="742" customWidth="1"/>
    <col min="14088" max="14088" width="15.6328125" style="742" customWidth="1"/>
    <col min="14089" max="14090" width="3" style="742" customWidth="1"/>
    <col min="14091" max="14091" width="10.6328125" style="742" customWidth="1"/>
    <col min="14092" max="14092" width="15.6328125" style="742" customWidth="1"/>
    <col min="14093" max="14093" width="3" style="742" customWidth="1"/>
    <col min="14094" max="14094" width="3.26953125" style="742" customWidth="1"/>
    <col min="14095" max="14095" width="10.6328125" style="742" customWidth="1"/>
    <col min="14096" max="14096" width="15.6328125" style="742" customWidth="1"/>
    <col min="14097" max="14098" width="3.08984375" style="742" customWidth="1"/>
    <col min="14099" max="14099" width="10.6328125" style="742" customWidth="1"/>
    <col min="14100" max="14100" width="15.6328125" style="742" customWidth="1"/>
    <col min="14101" max="14101" width="3.26953125" style="742" customWidth="1"/>
    <col min="14102" max="14102" width="3.36328125" style="742" customWidth="1"/>
    <col min="14103" max="14103" width="10.6328125" style="742" customWidth="1"/>
    <col min="14104" max="14104" width="15.6328125" style="742" customWidth="1"/>
    <col min="14105" max="14106" width="3.08984375" style="742" customWidth="1"/>
    <col min="14107" max="14107" width="10.6328125" style="742" customWidth="1"/>
    <col min="14108" max="14108" width="15.6328125" style="742" customWidth="1"/>
    <col min="14109" max="14110" width="2.6328125" style="742" customWidth="1"/>
    <col min="14111" max="14111" width="10.6328125" style="742" customWidth="1"/>
    <col min="14112" max="14112" width="15.6328125" style="742" customWidth="1"/>
    <col min="14113" max="14114" width="2.6328125" style="742" customWidth="1"/>
    <col min="14115" max="14336" width="9" style="742"/>
    <col min="14337" max="14338" width="5.6328125" style="742" customWidth="1"/>
    <col min="14339" max="14339" width="10.6328125" style="742" customWidth="1"/>
    <col min="14340" max="14340" width="15.6328125" style="742" customWidth="1"/>
    <col min="14341" max="14341" width="3" style="742" customWidth="1"/>
    <col min="14342" max="14342" width="3.08984375" style="742" customWidth="1"/>
    <col min="14343" max="14343" width="10.6328125" style="742" customWidth="1"/>
    <col min="14344" max="14344" width="15.6328125" style="742" customWidth="1"/>
    <col min="14345" max="14346" width="3" style="742" customWidth="1"/>
    <col min="14347" max="14347" width="10.6328125" style="742" customWidth="1"/>
    <col min="14348" max="14348" width="15.6328125" style="742" customWidth="1"/>
    <col min="14349" max="14349" width="3" style="742" customWidth="1"/>
    <col min="14350" max="14350" width="3.26953125" style="742" customWidth="1"/>
    <col min="14351" max="14351" width="10.6328125" style="742" customWidth="1"/>
    <col min="14352" max="14352" width="15.6328125" style="742" customWidth="1"/>
    <col min="14353" max="14354" width="3.08984375" style="742" customWidth="1"/>
    <col min="14355" max="14355" width="10.6328125" style="742" customWidth="1"/>
    <col min="14356" max="14356" width="15.6328125" style="742" customWidth="1"/>
    <col min="14357" max="14357" width="3.26953125" style="742" customWidth="1"/>
    <col min="14358" max="14358" width="3.36328125" style="742" customWidth="1"/>
    <col min="14359" max="14359" width="10.6328125" style="742" customWidth="1"/>
    <col min="14360" max="14360" width="15.6328125" style="742" customWidth="1"/>
    <col min="14361" max="14362" width="3.08984375" style="742" customWidth="1"/>
    <col min="14363" max="14363" width="10.6328125" style="742" customWidth="1"/>
    <col min="14364" max="14364" width="15.6328125" style="742" customWidth="1"/>
    <col min="14365" max="14366" width="2.6328125" style="742" customWidth="1"/>
    <col min="14367" max="14367" width="10.6328125" style="742" customWidth="1"/>
    <col min="14368" max="14368" width="15.6328125" style="742" customWidth="1"/>
    <col min="14369" max="14370" width="2.6328125" style="742" customWidth="1"/>
    <col min="14371" max="14592" width="9" style="742"/>
    <col min="14593" max="14594" width="5.6328125" style="742" customWidth="1"/>
    <col min="14595" max="14595" width="10.6328125" style="742" customWidth="1"/>
    <col min="14596" max="14596" width="15.6328125" style="742" customWidth="1"/>
    <col min="14597" max="14597" width="3" style="742" customWidth="1"/>
    <col min="14598" max="14598" width="3.08984375" style="742" customWidth="1"/>
    <col min="14599" max="14599" width="10.6328125" style="742" customWidth="1"/>
    <col min="14600" max="14600" width="15.6328125" style="742" customWidth="1"/>
    <col min="14601" max="14602" width="3" style="742" customWidth="1"/>
    <col min="14603" max="14603" width="10.6328125" style="742" customWidth="1"/>
    <col min="14604" max="14604" width="15.6328125" style="742" customWidth="1"/>
    <col min="14605" max="14605" width="3" style="742" customWidth="1"/>
    <col min="14606" max="14606" width="3.26953125" style="742" customWidth="1"/>
    <col min="14607" max="14607" width="10.6328125" style="742" customWidth="1"/>
    <col min="14608" max="14608" width="15.6328125" style="742" customWidth="1"/>
    <col min="14609" max="14610" width="3.08984375" style="742" customWidth="1"/>
    <col min="14611" max="14611" width="10.6328125" style="742" customWidth="1"/>
    <col min="14612" max="14612" width="15.6328125" style="742" customWidth="1"/>
    <col min="14613" max="14613" width="3.26953125" style="742" customWidth="1"/>
    <col min="14614" max="14614" width="3.36328125" style="742" customWidth="1"/>
    <col min="14615" max="14615" width="10.6328125" style="742" customWidth="1"/>
    <col min="14616" max="14616" width="15.6328125" style="742" customWidth="1"/>
    <col min="14617" max="14618" width="3.08984375" style="742" customWidth="1"/>
    <col min="14619" max="14619" width="10.6328125" style="742" customWidth="1"/>
    <col min="14620" max="14620" width="15.6328125" style="742" customWidth="1"/>
    <col min="14621" max="14622" width="2.6328125" style="742" customWidth="1"/>
    <col min="14623" max="14623" width="10.6328125" style="742" customWidth="1"/>
    <col min="14624" max="14624" width="15.6328125" style="742" customWidth="1"/>
    <col min="14625" max="14626" width="2.6328125" style="742" customWidth="1"/>
    <col min="14627" max="14848" width="9" style="742"/>
    <col min="14849" max="14850" width="5.6328125" style="742" customWidth="1"/>
    <col min="14851" max="14851" width="10.6328125" style="742" customWidth="1"/>
    <col min="14852" max="14852" width="15.6328125" style="742" customWidth="1"/>
    <col min="14853" max="14853" width="3" style="742" customWidth="1"/>
    <col min="14854" max="14854" width="3.08984375" style="742" customWidth="1"/>
    <col min="14855" max="14855" width="10.6328125" style="742" customWidth="1"/>
    <col min="14856" max="14856" width="15.6328125" style="742" customWidth="1"/>
    <col min="14857" max="14858" width="3" style="742" customWidth="1"/>
    <col min="14859" max="14859" width="10.6328125" style="742" customWidth="1"/>
    <col min="14860" max="14860" width="15.6328125" style="742" customWidth="1"/>
    <col min="14861" max="14861" width="3" style="742" customWidth="1"/>
    <col min="14862" max="14862" width="3.26953125" style="742" customWidth="1"/>
    <col min="14863" max="14863" width="10.6328125" style="742" customWidth="1"/>
    <col min="14864" max="14864" width="15.6328125" style="742" customWidth="1"/>
    <col min="14865" max="14866" width="3.08984375" style="742" customWidth="1"/>
    <col min="14867" max="14867" width="10.6328125" style="742" customWidth="1"/>
    <col min="14868" max="14868" width="15.6328125" style="742" customWidth="1"/>
    <col min="14869" max="14869" width="3.26953125" style="742" customWidth="1"/>
    <col min="14870" max="14870" width="3.36328125" style="742" customWidth="1"/>
    <col min="14871" max="14871" width="10.6328125" style="742" customWidth="1"/>
    <col min="14872" max="14872" width="15.6328125" style="742" customWidth="1"/>
    <col min="14873" max="14874" width="3.08984375" style="742" customWidth="1"/>
    <col min="14875" max="14875" width="10.6328125" style="742" customWidth="1"/>
    <col min="14876" max="14876" width="15.6328125" style="742" customWidth="1"/>
    <col min="14877" max="14878" width="2.6328125" style="742" customWidth="1"/>
    <col min="14879" max="14879" width="10.6328125" style="742" customWidth="1"/>
    <col min="14880" max="14880" width="15.6328125" style="742" customWidth="1"/>
    <col min="14881" max="14882" width="2.6328125" style="742" customWidth="1"/>
    <col min="14883" max="15104" width="9" style="742"/>
    <col min="15105" max="15106" width="5.6328125" style="742" customWidth="1"/>
    <col min="15107" max="15107" width="10.6328125" style="742" customWidth="1"/>
    <col min="15108" max="15108" width="15.6328125" style="742" customWidth="1"/>
    <col min="15109" max="15109" width="3" style="742" customWidth="1"/>
    <col min="15110" max="15110" width="3.08984375" style="742" customWidth="1"/>
    <col min="15111" max="15111" width="10.6328125" style="742" customWidth="1"/>
    <col min="15112" max="15112" width="15.6328125" style="742" customWidth="1"/>
    <col min="15113" max="15114" width="3" style="742" customWidth="1"/>
    <col min="15115" max="15115" width="10.6328125" style="742" customWidth="1"/>
    <col min="15116" max="15116" width="15.6328125" style="742" customWidth="1"/>
    <col min="15117" max="15117" width="3" style="742" customWidth="1"/>
    <col min="15118" max="15118" width="3.26953125" style="742" customWidth="1"/>
    <col min="15119" max="15119" width="10.6328125" style="742" customWidth="1"/>
    <col min="15120" max="15120" width="15.6328125" style="742" customWidth="1"/>
    <col min="15121" max="15122" width="3.08984375" style="742" customWidth="1"/>
    <col min="15123" max="15123" width="10.6328125" style="742" customWidth="1"/>
    <col min="15124" max="15124" width="15.6328125" style="742" customWidth="1"/>
    <col min="15125" max="15125" width="3.26953125" style="742" customWidth="1"/>
    <col min="15126" max="15126" width="3.36328125" style="742" customWidth="1"/>
    <col min="15127" max="15127" width="10.6328125" style="742" customWidth="1"/>
    <col min="15128" max="15128" width="15.6328125" style="742" customWidth="1"/>
    <col min="15129" max="15130" width="3.08984375" style="742" customWidth="1"/>
    <col min="15131" max="15131" width="10.6328125" style="742" customWidth="1"/>
    <col min="15132" max="15132" width="15.6328125" style="742" customWidth="1"/>
    <col min="15133" max="15134" width="2.6328125" style="742" customWidth="1"/>
    <col min="15135" max="15135" width="10.6328125" style="742" customWidth="1"/>
    <col min="15136" max="15136" width="15.6328125" style="742" customWidth="1"/>
    <col min="15137" max="15138" width="2.6328125" style="742" customWidth="1"/>
    <col min="15139" max="15360" width="9" style="742"/>
    <col min="15361" max="15362" width="5.6328125" style="742" customWidth="1"/>
    <col min="15363" max="15363" width="10.6328125" style="742" customWidth="1"/>
    <col min="15364" max="15364" width="15.6328125" style="742" customWidth="1"/>
    <col min="15365" max="15365" width="3" style="742" customWidth="1"/>
    <col min="15366" max="15366" width="3.08984375" style="742" customWidth="1"/>
    <col min="15367" max="15367" width="10.6328125" style="742" customWidth="1"/>
    <col min="15368" max="15368" width="15.6328125" style="742" customWidth="1"/>
    <col min="15369" max="15370" width="3" style="742" customWidth="1"/>
    <col min="15371" max="15371" width="10.6328125" style="742" customWidth="1"/>
    <col min="15372" max="15372" width="15.6328125" style="742" customWidth="1"/>
    <col min="15373" max="15373" width="3" style="742" customWidth="1"/>
    <col min="15374" max="15374" width="3.26953125" style="742" customWidth="1"/>
    <col min="15375" max="15375" width="10.6328125" style="742" customWidth="1"/>
    <col min="15376" max="15376" width="15.6328125" style="742" customWidth="1"/>
    <col min="15377" max="15378" width="3.08984375" style="742" customWidth="1"/>
    <col min="15379" max="15379" width="10.6328125" style="742" customWidth="1"/>
    <col min="15380" max="15380" width="15.6328125" style="742" customWidth="1"/>
    <col min="15381" max="15381" width="3.26953125" style="742" customWidth="1"/>
    <col min="15382" max="15382" width="3.36328125" style="742" customWidth="1"/>
    <col min="15383" max="15383" width="10.6328125" style="742" customWidth="1"/>
    <col min="15384" max="15384" width="15.6328125" style="742" customWidth="1"/>
    <col min="15385" max="15386" width="3.08984375" style="742" customWidth="1"/>
    <col min="15387" max="15387" width="10.6328125" style="742" customWidth="1"/>
    <col min="15388" max="15388" width="15.6328125" style="742" customWidth="1"/>
    <col min="15389" max="15390" width="2.6328125" style="742" customWidth="1"/>
    <col min="15391" max="15391" width="10.6328125" style="742" customWidth="1"/>
    <col min="15392" max="15392" width="15.6328125" style="742" customWidth="1"/>
    <col min="15393" max="15394" width="2.6328125" style="742" customWidth="1"/>
    <col min="15395" max="15616" width="9" style="742"/>
    <col min="15617" max="15618" width="5.6328125" style="742" customWidth="1"/>
    <col min="15619" max="15619" width="10.6328125" style="742" customWidth="1"/>
    <col min="15620" max="15620" width="15.6328125" style="742" customWidth="1"/>
    <col min="15621" max="15621" width="3" style="742" customWidth="1"/>
    <col min="15622" max="15622" width="3.08984375" style="742" customWidth="1"/>
    <col min="15623" max="15623" width="10.6328125" style="742" customWidth="1"/>
    <col min="15624" max="15624" width="15.6328125" style="742" customWidth="1"/>
    <col min="15625" max="15626" width="3" style="742" customWidth="1"/>
    <col min="15627" max="15627" width="10.6328125" style="742" customWidth="1"/>
    <col min="15628" max="15628" width="15.6328125" style="742" customWidth="1"/>
    <col min="15629" max="15629" width="3" style="742" customWidth="1"/>
    <col min="15630" max="15630" width="3.26953125" style="742" customWidth="1"/>
    <col min="15631" max="15631" width="10.6328125" style="742" customWidth="1"/>
    <col min="15632" max="15632" width="15.6328125" style="742" customWidth="1"/>
    <col min="15633" max="15634" width="3.08984375" style="742" customWidth="1"/>
    <col min="15635" max="15635" width="10.6328125" style="742" customWidth="1"/>
    <col min="15636" max="15636" width="15.6328125" style="742" customWidth="1"/>
    <col min="15637" max="15637" width="3.26953125" style="742" customWidth="1"/>
    <col min="15638" max="15638" width="3.36328125" style="742" customWidth="1"/>
    <col min="15639" max="15639" width="10.6328125" style="742" customWidth="1"/>
    <col min="15640" max="15640" width="15.6328125" style="742" customWidth="1"/>
    <col min="15641" max="15642" width="3.08984375" style="742" customWidth="1"/>
    <col min="15643" max="15643" width="10.6328125" style="742" customWidth="1"/>
    <col min="15644" max="15644" width="15.6328125" style="742" customWidth="1"/>
    <col min="15645" max="15646" width="2.6328125" style="742" customWidth="1"/>
    <col min="15647" max="15647" width="10.6328125" style="742" customWidth="1"/>
    <col min="15648" max="15648" width="15.6328125" style="742" customWidth="1"/>
    <col min="15649" max="15650" width="2.6328125" style="742" customWidth="1"/>
    <col min="15651" max="15872" width="9" style="742"/>
    <col min="15873" max="15874" width="5.6328125" style="742" customWidth="1"/>
    <col min="15875" max="15875" width="10.6328125" style="742" customWidth="1"/>
    <col min="15876" max="15876" width="15.6328125" style="742" customWidth="1"/>
    <col min="15877" max="15877" width="3" style="742" customWidth="1"/>
    <col min="15878" max="15878" width="3.08984375" style="742" customWidth="1"/>
    <col min="15879" max="15879" width="10.6328125" style="742" customWidth="1"/>
    <col min="15880" max="15880" width="15.6328125" style="742" customWidth="1"/>
    <col min="15881" max="15882" width="3" style="742" customWidth="1"/>
    <col min="15883" max="15883" width="10.6328125" style="742" customWidth="1"/>
    <col min="15884" max="15884" width="15.6328125" style="742" customWidth="1"/>
    <col min="15885" max="15885" width="3" style="742" customWidth="1"/>
    <col min="15886" max="15886" width="3.26953125" style="742" customWidth="1"/>
    <col min="15887" max="15887" width="10.6328125" style="742" customWidth="1"/>
    <col min="15888" max="15888" width="15.6328125" style="742" customWidth="1"/>
    <col min="15889" max="15890" width="3.08984375" style="742" customWidth="1"/>
    <col min="15891" max="15891" width="10.6328125" style="742" customWidth="1"/>
    <col min="15892" max="15892" width="15.6328125" style="742" customWidth="1"/>
    <col min="15893" max="15893" width="3.26953125" style="742" customWidth="1"/>
    <col min="15894" max="15894" width="3.36328125" style="742" customWidth="1"/>
    <col min="15895" max="15895" width="10.6328125" style="742" customWidth="1"/>
    <col min="15896" max="15896" width="15.6328125" style="742" customWidth="1"/>
    <col min="15897" max="15898" width="3.08984375" style="742" customWidth="1"/>
    <col min="15899" max="15899" width="10.6328125" style="742" customWidth="1"/>
    <col min="15900" max="15900" width="15.6328125" style="742" customWidth="1"/>
    <col min="15901" max="15902" width="2.6328125" style="742" customWidth="1"/>
    <col min="15903" max="15903" width="10.6328125" style="742" customWidth="1"/>
    <col min="15904" max="15904" width="15.6328125" style="742" customWidth="1"/>
    <col min="15905" max="15906" width="2.6328125" style="742" customWidth="1"/>
    <col min="15907" max="16128" width="9" style="742"/>
    <col min="16129" max="16130" width="5.6328125" style="742" customWidth="1"/>
    <col min="16131" max="16131" width="10.6328125" style="742" customWidth="1"/>
    <col min="16132" max="16132" width="15.6328125" style="742" customWidth="1"/>
    <col min="16133" max="16133" width="3" style="742" customWidth="1"/>
    <col min="16134" max="16134" width="3.08984375" style="742" customWidth="1"/>
    <col min="16135" max="16135" width="10.6328125" style="742" customWidth="1"/>
    <col min="16136" max="16136" width="15.6328125" style="742" customWidth="1"/>
    <col min="16137" max="16138" width="3" style="742" customWidth="1"/>
    <col min="16139" max="16139" width="10.6328125" style="742" customWidth="1"/>
    <col min="16140" max="16140" width="15.6328125" style="742" customWidth="1"/>
    <col min="16141" max="16141" width="3" style="742" customWidth="1"/>
    <col min="16142" max="16142" width="3.26953125" style="742" customWidth="1"/>
    <col min="16143" max="16143" width="10.6328125" style="742" customWidth="1"/>
    <col min="16144" max="16144" width="15.6328125" style="742" customWidth="1"/>
    <col min="16145" max="16146" width="3.08984375" style="742" customWidth="1"/>
    <col min="16147" max="16147" width="10.6328125" style="742" customWidth="1"/>
    <col min="16148" max="16148" width="15.6328125" style="742" customWidth="1"/>
    <col min="16149" max="16149" width="3.26953125" style="742" customWidth="1"/>
    <col min="16150" max="16150" width="3.36328125" style="742" customWidth="1"/>
    <col min="16151" max="16151" width="10.6328125" style="742" customWidth="1"/>
    <col min="16152" max="16152" width="15.6328125" style="742" customWidth="1"/>
    <col min="16153" max="16154" width="3.08984375" style="742" customWidth="1"/>
    <col min="16155" max="16155" width="10.6328125" style="742" customWidth="1"/>
    <col min="16156" max="16156" width="15.6328125" style="742" customWidth="1"/>
    <col min="16157" max="16158" width="2.6328125" style="742" customWidth="1"/>
    <col min="16159" max="16159" width="10.6328125" style="742" customWidth="1"/>
    <col min="16160" max="16160" width="15.6328125" style="742" customWidth="1"/>
    <col min="16161" max="16162" width="2.6328125" style="742" customWidth="1"/>
    <col min="16163" max="16384" width="9" style="742"/>
  </cols>
  <sheetData>
    <row r="1" spans="1:34" ht="15.75" customHeight="1">
      <c r="A1" s="618"/>
      <c r="B1" s="618"/>
      <c r="D1" s="1215"/>
    </row>
    <row r="2" spans="1:34" s="617" customFormat="1" ht="27.5">
      <c r="A2" s="1750" t="s">
        <v>1454</v>
      </c>
      <c r="B2" s="1750"/>
      <c r="C2" s="1750"/>
      <c r="D2" s="1750"/>
      <c r="E2" s="1750"/>
      <c r="F2" s="1750"/>
      <c r="G2" s="1750"/>
      <c r="H2" s="1750"/>
      <c r="I2" s="1750"/>
      <c r="J2" s="1750"/>
      <c r="K2" s="1750"/>
      <c r="L2" s="1750"/>
      <c r="M2" s="1750"/>
      <c r="N2" s="1750"/>
      <c r="O2" s="1750"/>
      <c r="P2" s="1750"/>
      <c r="Q2" s="1750"/>
      <c r="R2" s="1750"/>
      <c r="S2" s="1750"/>
      <c r="T2" s="1750"/>
      <c r="U2" s="1750"/>
      <c r="V2" s="1750"/>
      <c r="W2" s="1750"/>
      <c r="X2" s="1750"/>
      <c r="Y2" s="1750"/>
      <c r="Z2" s="1750"/>
      <c r="AA2" s="1750"/>
      <c r="AB2" s="1750"/>
      <c r="AC2" s="1750"/>
      <c r="AD2" s="1750"/>
      <c r="AE2" s="1750"/>
      <c r="AF2" s="1750"/>
      <c r="AG2" s="1750"/>
      <c r="AH2" s="1750"/>
    </row>
    <row r="3" spans="1:34" s="320" customFormat="1" ht="18" customHeight="1">
      <c r="A3" s="2135" t="s">
        <v>1453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2135"/>
      <c r="V3" s="2135"/>
      <c r="W3" s="2135"/>
      <c r="X3" s="2135"/>
      <c r="Y3" s="2135"/>
      <c r="Z3" s="2135"/>
      <c r="AA3" s="2135"/>
      <c r="AB3" s="2135"/>
      <c r="AC3" s="2135"/>
      <c r="AD3" s="2135"/>
      <c r="AE3" s="2135"/>
      <c r="AF3" s="2135"/>
      <c r="AG3" s="2135"/>
      <c r="AH3" s="2135"/>
    </row>
    <row r="4" spans="1:34" s="484" customFormat="1" ht="18" customHeight="1">
      <c r="A4" s="2075" t="s">
        <v>0</v>
      </c>
      <c r="B4" s="2075"/>
      <c r="C4" s="1764" t="s">
        <v>717</v>
      </c>
      <c r="D4" s="1764"/>
      <c r="E4" s="1764"/>
      <c r="F4" s="1764"/>
      <c r="G4" s="1764"/>
      <c r="H4" s="1764"/>
      <c r="I4" s="1764"/>
      <c r="J4" s="1764"/>
      <c r="K4" s="1764" t="s">
        <v>716</v>
      </c>
      <c r="L4" s="1764"/>
      <c r="M4" s="1764"/>
      <c r="N4" s="1764"/>
      <c r="O4" s="1764"/>
      <c r="P4" s="1764"/>
      <c r="Q4" s="1764"/>
      <c r="R4" s="1764"/>
      <c r="S4" s="1764" t="s">
        <v>1452</v>
      </c>
      <c r="T4" s="1764"/>
      <c r="U4" s="1764"/>
      <c r="V4" s="1764"/>
      <c r="W4" s="1764"/>
      <c r="X4" s="1764"/>
      <c r="Y4" s="1764"/>
      <c r="Z4" s="2076"/>
      <c r="AA4" s="1764" t="s">
        <v>1451</v>
      </c>
      <c r="AB4" s="1764"/>
      <c r="AC4" s="1764"/>
      <c r="AD4" s="1764"/>
      <c r="AE4" s="1764"/>
      <c r="AF4" s="1764"/>
      <c r="AG4" s="1764"/>
      <c r="AH4" s="1764"/>
    </row>
    <row r="5" spans="1:34" s="1009" customFormat="1" ht="18" customHeight="1">
      <c r="A5" s="2075" t="s">
        <v>5</v>
      </c>
      <c r="B5" s="2075"/>
      <c r="C5" s="1764" t="s">
        <v>6</v>
      </c>
      <c r="D5" s="1764"/>
      <c r="E5" s="1764"/>
      <c r="F5" s="1764"/>
      <c r="G5" s="1764" t="s">
        <v>7</v>
      </c>
      <c r="H5" s="1764"/>
      <c r="I5" s="1764"/>
      <c r="J5" s="2076"/>
      <c r="K5" s="1764" t="s">
        <v>6</v>
      </c>
      <c r="L5" s="1764"/>
      <c r="M5" s="1764"/>
      <c r="N5" s="1764"/>
      <c r="O5" s="1764" t="s">
        <v>7</v>
      </c>
      <c r="P5" s="1764"/>
      <c r="Q5" s="1764"/>
      <c r="R5" s="1764"/>
      <c r="S5" s="2101" t="s">
        <v>6</v>
      </c>
      <c r="T5" s="1764"/>
      <c r="U5" s="1764"/>
      <c r="V5" s="1764"/>
      <c r="W5" s="1764" t="s">
        <v>7</v>
      </c>
      <c r="X5" s="1764"/>
      <c r="Y5" s="1764"/>
      <c r="Z5" s="2076"/>
      <c r="AA5" s="1764" t="s">
        <v>6</v>
      </c>
      <c r="AB5" s="1764"/>
      <c r="AC5" s="1764"/>
      <c r="AD5" s="1764"/>
      <c r="AE5" s="1764" t="s">
        <v>7</v>
      </c>
      <c r="AF5" s="1764"/>
      <c r="AG5" s="1764"/>
      <c r="AH5" s="1764"/>
    </row>
    <row r="6" spans="1:34" s="1010" customFormat="1" ht="33" customHeight="1">
      <c r="A6" s="2079" t="s">
        <v>20</v>
      </c>
      <c r="B6" s="2080"/>
      <c r="C6" s="166" t="s">
        <v>8</v>
      </c>
      <c r="D6" s="168" t="s">
        <v>9</v>
      </c>
      <c r="E6" s="615" t="s">
        <v>10</v>
      </c>
      <c r="F6" s="615" t="s">
        <v>11</v>
      </c>
      <c r="G6" s="159" t="s">
        <v>8</v>
      </c>
      <c r="H6" s="159" t="s">
        <v>9</v>
      </c>
      <c r="I6" s="615" t="s">
        <v>10</v>
      </c>
      <c r="J6" s="814" t="s">
        <v>11</v>
      </c>
      <c r="K6" s="159" t="s">
        <v>8</v>
      </c>
      <c r="L6" s="159" t="s">
        <v>9</v>
      </c>
      <c r="M6" s="615" t="s">
        <v>10</v>
      </c>
      <c r="N6" s="615" t="s">
        <v>11</v>
      </c>
      <c r="O6" s="1166" t="s">
        <v>8</v>
      </c>
      <c r="P6" s="159" t="s">
        <v>9</v>
      </c>
      <c r="Q6" s="615" t="s">
        <v>10</v>
      </c>
      <c r="R6" s="615" t="s">
        <v>11</v>
      </c>
      <c r="S6" s="166" t="s">
        <v>8</v>
      </c>
      <c r="T6" s="1214" t="s">
        <v>9</v>
      </c>
      <c r="U6" s="615" t="s">
        <v>10</v>
      </c>
      <c r="V6" s="615" t="s">
        <v>11</v>
      </c>
      <c r="W6" s="1166" t="s">
        <v>8</v>
      </c>
      <c r="X6" s="1214" t="s">
        <v>9</v>
      </c>
      <c r="Y6" s="615" t="s">
        <v>10</v>
      </c>
      <c r="Z6" s="814" t="s">
        <v>11</v>
      </c>
      <c r="AA6" s="158" t="s">
        <v>8</v>
      </c>
      <c r="AB6" s="1176" t="s">
        <v>9</v>
      </c>
      <c r="AC6" s="615" t="s">
        <v>10</v>
      </c>
      <c r="AD6" s="615" t="s">
        <v>11</v>
      </c>
      <c r="AE6" s="158" t="s">
        <v>8</v>
      </c>
      <c r="AF6" s="1176" t="s">
        <v>9</v>
      </c>
      <c r="AG6" s="615" t="s">
        <v>10</v>
      </c>
      <c r="AH6" s="615" t="s">
        <v>11</v>
      </c>
    </row>
    <row r="7" spans="1:34" s="1010" customFormat="1" ht="23.15" customHeight="1">
      <c r="A7" s="2081"/>
      <c r="B7" s="1770"/>
      <c r="C7" s="281" t="s">
        <v>59</v>
      </c>
      <c r="D7" s="63" t="s">
        <v>1325</v>
      </c>
      <c r="E7" s="61">
        <v>2</v>
      </c>
      <c r="F7" s="61">
        <v>2</v>
      </c>
      <c r="G7" s="208" t="s">
        <v>179</v>
      </c>
      <c r="H7" s="74" t="s">
        <v>180</v>
      </c>
      <c r="I7" s="61">
        <v>2</v>
      </c>
      <c r="J7" s="77">
        <v>2</v>
      </c>
      <c r="K7" s="208" t="s">
        <v>182</v>
      </c>
      <c r="L7" s="114" t="s">
        <v>1324</v>
      </c>
      <c r="M7" s="208">
        <v>2</v>
      </c>
      <c r="N7" s="208">
        <v>2</v>
      </c>
      <c r="O7" s="208" t="s">
        <v>181</v>
      </c>
      <c r="P7" s="114" t="s">
        <v>371</v>
      </c>
      <c r="Q7" s="208">
        <v>2</v>
      </c>
      <c r="R7" s="208">
        <v>2</v>
      </c>
      <c r="S7" s="66"/>
      <c r="T7" s="1192"/>
      <c r="U7" s="165"/>
      <c r="V7" s="165"/>
      <c r="W7" s="1169"/>
      <c r="X7" s="1192"/>
      <c r="Y7" s="165"/>
      <c r="Z7" s="793"/>
      <c r="AA7" s="185"/>
      <c r="AB7" s="1192"/>
      <c r="AC7" s="165"/>
      <c r="AD7" s="165"/>
      <c r="AE7" s="185"/>
      <c r="AF7" s="1192"/>
      <c r="AG7" s="165"/>
      <c r="AH7" s="165"/>
    </row>
    <row r="8" spans="1:34" s="1010" customFormat="1" ht="23.15" customHeight="1">
      <c r="A8" s="2081"/>
      <c r="B8" s="1770"/>
      <c r="C8" s="208" t="s">
        <v>183</v>
      </c>
      <c r="D8" s="110" t="s">
        <v>1323</v>
      </c>
      <c r="E8" s="208">
        <v>2</v>
      </c>
      <c r="F8" s="208">
        <v>2</v>
      </c>
      <c r="G8" s="208" t="s">
        <v>1322</v>
      </c>
      <c r="H8" s="111" t="s">
        <v>186</v>
      </c>
      <c r="I8" s="208">
        <v>2</v>
      </c>
      <c r="J8" s="75">
        <v>2</v>
      </c>
      <c r="K8" s="208" t="s">
        <v>1321</v>
      </c>
      <c r="L8" s="114" t="s">
        <v>174</v>
      </c>
      <c r="M8" s="208">
        <v>2</v>
      </c>
      <c r="N8" s="75">
        <v>2</v>
      </c>
      <c r="O8" s="208" t="s">
        <v>1450</v>
      </c>
      <c r="P8" s="110" t="s">
        <v>1320</v>
      </c>
      <c r="Q8" s="208">
        <v>2</v>
      </c>
      <c r="R8" s="208">
        <v>2</v>
      </c>
      <c r="S8" s="27"/>
      <c r="T8" s="1209"/>
      <c r="U8" s="208"/>
      <c r="V8" s="208"/>
      <c r="W8" s="85"/>
      <c r="X8" s="1209"/>
      <c r="Y8" s="208"/>
      <c r="Z8" s="75"/>
      <c r="AA8" s="158"/>
      <c r="AB8" s="1176"/>
      <c r="AC8" s="159"/>
      <c r="AD8" s="159"/>
      <c r="AE8" s="158"/>
      <c r="AF8" s="1176"/>
      <c r="AG8" s="159"/>
      <c r="AH8" s="159"/>
    </row>
    <row r="9" spans="1:34" s="1010" customFormat="1" ht="23.15" customHeight="1">
      <c r="A9" s="2081"/>
      <c r="B9" s="1770"/>
      <c r="C9" s="1213" t="s">
        <v>192</v>
      </c>
      <c r="D9" s="1212" t="s">
        <v>1318</v>
      </c>
      <c r="E9" s="42">
        <v>2</v>
      </c>
      <c r="F9" s="42">
        <v>2</v>
      </c>
      <c r="G9" s="1211" t="s">
        <v>194</v>
      </c>
      <c r="H9" s="1210" t="s">
        <v>1316</v>
      </c>
      <c r="I9" s="208">
        <v>2</v>
      </c>
      <c r="J9" s="75">
        <v>2</v>
      </c>
      <c r="K9" s="208" t="s">
        <v>1449</v>
      </c>
      <c r="L9" s="110" t="s">
        <v>191</v>
      </c>
      <c r="M9" s="208">
        <v>2</v>
      </c>
      <c r="N9" s="75">
        <v>2</v>
      </c>
      <c r="O9" s="85"/>
      <c r="P9" s="64"/>
      <c r="Q9" s="64"/>
      <c r="R9" s="64"/>
      <c r="S9" s="27"/>
      <c r="T9" s="1209"/>
      <c r="U9" s="208"/>
      <c r="V9" s="208"/>
      <c r="W9" s="85"/>
      <c r="X9" s="1209"/>
      <c r="Y9" s="208"/>
      <c r="Z9" s="75"/>
      <c r="AA9" s="158"/>
      <c r="AB9" s="1176"/>
      <c r="AC9" s="159"/>
      <c r="AD9" s="159"/>
      <c r="AE9" s="158"/>
      <c r="AF9" s="1176"/>
      <c r="AG9" s="159"/>
      <c r="AH9" s="159"/>
    </row>
    <row r="10" spans="1:34" s="1010" customFormat="1" ht="23.15" customHeight="1" thickBot="1">
      <c r="A10" s="2081"/>
      <c r="B10" s="1770"/>
      <c r="C10" s="1" t="s">
        <v>1314</v>
      </c>
      <c r="D10" s="1188" t="s">
        <v>176</v>
      </c>
      <c r="E10" s="71">
        <v>2</v>
      </c>
      <c r="F10" s="71">
        <v>2</v>
      </c>
      <c r="G10" s="1208" t="s">
        <v>1312</v>
      </c>
      <c r="H10" s="1188" t="s">
        <v>1311</v>
      </c>
      <c r="I10" s="71">
        <v>2</v>
      </c>
      <c r="J10" s="71">
        <v>2</v>
      </c>
      <c r="K10" s="42"/>
      <c r="L10" s="279"/>
      <c r="M10" s="94"/>
      <c r="N10" s="117"/>
      <c r="O10" s="118"/>
      <c r="P10" s="1207"/>
      <c r="Q10" s="1207"/>
      <c r="R10" s="1207"/>
      <c r="S10" s="94"/>
      <c r="T10" s="1206"/>
      <c r="U10" s="42"/>
      <c r="V10" s="42"/>
      <c r="W10" s="118"/>
      <c r="X10" s="1206"/>
      <c r="Y10" s="42"/>
      <c r="Z10" s="117"/>
      <c r="AA10" s="1205"/>
      <c r="AB10" s="1204"/>
      <c r="AC10" s="170"/>
      <c r="AD10" s="170"/>
      <c r="AE10" s="1205"/>
      <c r="AF10" s="1204"/>
      <c r="AG10" s="170"/>
      <c r="AH10" s="170"/>
    </row>
    <row r="11" spans="1:34" s="1010" customFormat="1" ht="23.15" customHeight="1" thickTop="1" thickBot="1">
      <c r="A11" s="2077" t="s">
        <v>24</v>
      </c>
      <c r="B11" s="2078"/>
      <c r="C11" s="1203"/>
      <c r="D11" s="1202"/>
      <c r="E11" s="1201">
        <v>4</v>
      </c>
      <c r="F11" s="1201">
        <v>8</v>
      </c>
      <c r="G11" s="1200"/>
      <c r="H11" s="502"/>
      <c r="I11" s="1172">
        <v>4</v>
      </c>
      <c r="J11" s="1172">
        <f>SUM(J7:J10)</f>
        <v>8</v>
      </c>
      <c r="K11" s="501"/>
      <c r="L11" s="21"/>
      <c r="M11" s="18">
        <f>SUM(M7:M10)</f>
        <v>6</v>
      </c>
      <c r="N11" s="18">
        <f>SUM(N7:N10)</f>
        <v>6</v>
      </c>
      <c r="O11" s="1199"/>
      <c r="P11" s="21"/>
      <c r="Q11" s="18">
        <f>SUM(Q7:Q10)</f>
        <v>4</v>
      </c>
      <c r="R11" s="18">
        <f>SUM(R7:R10)</f>
        <v>4</v>
      </c>
      <c r="S11" s="39"/>
      <c r="T11" s="1198"/>
      <c r="U11" s="18">
        <f>SUM(U7:U10)</f>
        <v>0</v>
      </c>
      <c r="V11" s="18">
        <f>SUM(V7:V10)</f>
        <v>0</v>
      </c>
      <c r="W11" s="1199"/>
      <c r="X11" s="1198"/>
      <c r="Y11" s="18">
        <f>SUM(Y7:Y10)</f>
        <v>0</v>
      </c>
      <c r="Z11" s="18">
        <f>SUM(Z7:Z10)</f>
        <v>0</v>
      </c>
      <c r="AA11" s="508"/>
      <c r="AB11" s="1197"/>
      <c r="AC11" s="501">
        <f>SUM(AC7:AC10)</f>
        <v>0</v>
      </c>
      <c r="AD11" s="501">
        <f>SUM(AD7:AD10)</f>
        <v>0</v>
      </c>
      <c r="AE11" s="508"/>
      <c r="AF11" s="1197"/>
      <c r="AG11" s="501">
        <f>SUM(AG7:AG10)</f>
        <v>0</v>
      </c>
      <c r="AH11" s="501">
        <f>SUM(AH7:AH10)</f>
        <v>0</v>
      </c>
    </row>
    <row r="12" spans="1:34" s="1010" customFormat="1" ht="23.15" customHeight="1" thickTop="1">
      <c r="A12" s="2085" t="s">
        <v>25</v>
      </c>
      <c r="B12" s="2087" t="s">
        <v>26</v>
      </c>
      <c r="C12" s="110"/>
      <c r="D12" s="1196"/>
      <c r="E12" s="208"/>
      <c r="F12" s="165"/>
      <c r="G12" s="202"/>
      <c r="H12" s="186"/>
      <c r="I12" s="165"/>
      <c r="J12" s="793"/>
      <c r="K12" s="165"/>
      <c r="L12" s="1195"/>
      <c r="M12" s="1195"/>
      <c r="N12" s="1195"/>
      <c r="O12" s="1194"/>
      <c r="P12" s="67" t="s">
        <v>1448</v>
      </c>
      <c r="Q12" s="68">
        <v>2</v>
      </c>
      <c r="R12" s="68">
        <v>2</v>
      </c>
      <c r="S12" s="61"/>
      <c r="T12" s="70" t="s">
        <v>1447</v>
      </c>
      <c r="U12" s="71">
        <v>2</v>
      </c>
      <c r="V12" s="71">
        <v>2</v>
      </c>
      <c r="W12" s="1193"/>
      <c r="X12" s="69" t="s">
        <v>1152</v>
      </c>
      <c r="Y12" s="68">
        <v>2</v>
      </c>
      <c r="Z12" s="68">
        <v>2</v>
      </c>
      <c r="AA12" s="67"/>
      <c r="AB12" s="67" t="s">
        <v>1446</v>
      </c>
      <c r="AC12" s="68">
        <v>2</v>
      </c>
      <c r="AD12" s="68">
        <v>2</v>
      </c>
      <c r="AE12" s="185"/>
      <c r="AF12" s="1192"/>
      <c r="AG12" s="165"/>
      <c r="AH12" s="165"/>
    </row>
    <row r="13" spans="1:34" s="1010" customFormat="1" ht="23.15" customHeight="1">
      <c r="A13" s="2086"/>
      <c r="B13" s="2088"/>
      <c r="C13" s="166"/>
      <c r="D13" s="158"/>
      <c r="E13" s="159"/>
      <c r="F13" s="159"/>
      <c r="G13" s="178"/>
      <c r="H13" s="161"/>
      <c r="I13" s="159"/>
      <c r="J13" s="160"/>
      <c r="K13" s="159"/>
      <c r="L13" s="1191"/>
      <c r="M13" s="1191"/>
      <c r="N13" s="1191"/>
      <c r="O13" s="85"/>
      <c r="P13" s="1190"/>
      <c r="Q13" s="1189"/>
      <c r="R13" s="1189"/>
      <c r="S13" s="208"/>
      <c r="T13" s="1187"/>
      <c r="U13" s="1187"/>
      <c r="V13" s="1187"/>
      <c r="W13" s="1185"/>
      <c r="X13" s="1190"/>
      <c r="Y13" s="1189"/>
      <c r="Z13" s="1189"/>
      <c r="AA13" s="1188"/>
      <c r="AB13" s="1187"/>
      <c r="AC13" s="1187"/>
      <c r="AD13" s="1187"/>
      <c r="AE13" s="158"/>
      <c r="AF13" s="1186"/>
      <c r="AG13" s="159"/>
      <c r="AH13" s="159"/>
    </row>
    <row r="14" spans="1:34" s="1010" customFormat="1" ht="23.15" customHeight="1">
      <c r="A14" s="2086"/>
      <c r="B14" s="2150" t="s">
        <v>27</v>
      </c>
      <c r="C14" s="159"/>
      <c r="D14" s="158"/>
      <c r="E14" s="159"/>
      <c r="F14" s="159"/>
      <c r="G14" s="178"/>
      <c r="H14" s="161"/>
      <c r="I14" s="159"/>
      <c r="J14" s="160"/>
      <c r="K14" s="159"/>
      <c r="L14" s="114"/>
      <c r="M14" s="208"/>
      <c r="N14" s="208"/>
      <c r="O14" s="85"/>
      <c r="P14" s="70"/>
      <c r="Q14" s="71"/>
      <c r="R14" s="71"/>
      <c r="S14" s="27"/>
      <c r="T14" s="1184"/>
      <c r="U14" s="71"/>
      <c r="V14" s="71"/>
      <c r="W14" s="1185"/>
      <c r="X14" s="1184"/>
      <c r="Y14" s="71"/>
      <c r="Z14" s="1183"/>
      <c r="AA14" s="1179"/>
      <c r="AB14" s="1178"/>
      <c r="AC14" s="1177"/>
      <c r="AD14" s="1177"/>
      <c r="AE14" s="158"/>
      <c r="AF14" s="1176"/>
      <c r="AG14" s="159"/>
      <c r="AH14" s="159"/>
    </row>
    <row r="15" spans="1:34" s="1010" customFormat="1" ht="23.15" customHeight="1" thickBot="1">
      <c r="A15" s="2086"/>
      <c r="B15" s="2088"/>
      <c r="C15" s="159"/>
      <c r="D15" s="158"/>
      <c r="E15" s="159"/>
      <c r="F15" s="159"/>
      <c r="G15" s="178"/>
      <c r="H15" s="161"/>
      <c r="I15" s="159"/>
      <c r="J15" s="160"/>
      <c r="K15" s="159"/>
      <c r="L15" s="167"/>
      <c r="M15" s="159"/>
      <c r="N15" s="159"/>
      <c r="O15" s="1166"/>
      <c r="P15" s="1181"/>
      <c r="Q15" s="1177"/>
      <c r="R15" s="1177"/>
      <c r="S15" s="166"/>
      <c r="T15" s="1181"/>
      <c r="U15" s="1177"/>
      <c r="V15" s="1177"/>
      <c r="W15" s="1182"/>
      <c r="X15" s="1181"/>
      <c r="Y15" s="1177"/>
      <c r="Z15" s="1180"/>
      <c r="AA15" s="1179"/>
      <c r="AB15" s="1178"/>
      <c r="AC15" s="1177"/>
      <c r="AD15" s="1177"/>
      <c r="AE15" s="158"/>
      <c r="AF15" s="1176"/>
      <c r="AG15" s="159"/>
      <c r="AH15" s="159"/>
    </row>
    <row r="16" spans="1:34" s="1010" customFormat="1" ht="23.15" customHeight="1" thickTop="1" thickBot="1">
      <c r="A16" s="2077" t="s">
        <v>24</v>
      </c>
      <c r="B16" s="2078"/>
      <c r="C16" s="501"/>
      <c r="D16" s="508"/>
      <c r="E16" s="501">
        <v>0</v>
      </c>
      <c r="F16" s="501">
        <f>SUM(F12:F15)</f>
        <v>0</v>
      </c>
      <c r="G16" s="503"/>
      <c r="H16" s="502"/>
      <c r="I16" s="501">
        <v>0</v>
      </c>
      <c r="J16" s="501">
        <f>SUM(J12:J15)</f>
        <v>0</v>
      </c>
      <c r="K16" s="501"/>
      <c r="L16" s="610"/>
      <c r="M16" s="501">
        <f>SUM(M12:M15)</f>
        <v>0</v>
      </c>
      <c r="N16" s="501">
        <f>SUM(N12:N15)</f>
        <v>0</v>
      </c>
      <c r="O16" s="1148"/>
      <c r="P16" s="1173"/>
      <c r="Q16" s="1172">
        <v>2</v>
      </c>
      <c r="R16" s="1172">
        <v>2</v>
      </c>
      <c r="S16" s="810"/>
      <c r="T16" s="1173"/>
      <c r="U16" s="1172">
        <v>2</v>
      </c>
      <c r="V16" s="1172">
        <v>2</v>
      </c>
      <c r="W16" s="1175"/>
      <c r="X16" s="1173"/>
      <c r="Y16" s="1172">
        <v>2</v>
      </c>
      <c r="Z16" s="1172">
        <v>2</v>
      </c>
      <c r="AA16" s="1174"/>
      <c r="AB16" s="1173"/>
      <c r="AC16" s="1172">
        <v>2</v>
      </c>
      <c r="AD16" s="1172">
        <v>2</v>
      </c>
      <c r="AE16" s="508"/>
      <c r="AF16" s="1171"/>
      <c r="AG16" s="501">
        <f>SUM(AG12:AG15)</f>
        <v>0</v>
      </c>
      <c r="AH16" s="501">
        <f>SUM(AH12:AH15)</f>
        <v>0</v>
      </c>
    </row>
    <row r="17" spans="1:35" s="1010" customFormat="1" ht="23.15" customHeight="1" thickTop="1">
      <c r="A17" s="2098" t="s">
        <v>28</v>
      </c>
      <c r="B17" s="1784"/>
      <c r="C17" s="61"/>
      <c r="D17" s="63"/>
      <c r="E17" s="165"/>
      <c r="F17" s="165"/>
      <c r="G17" s="61" t="s">
        <v>1445</v>
      </c>
      <c r="H17" s="63" t="s">
        <v>29</v>
      </c>
      <c r="I17" s="165">
        <v>2</v>
      </c>
      <c r="J17" s="165">
        <v>2</v>
      </c>
      <c r="K17" s="202"/>
      <c r="L17" s="186"/>
      <c r="M17" s="165"/>
      <c r="N17" s="165"/>
      <c r="O17" s="1169"/>
      <c r="P17" s="186"/>
      <c r="Q17" s="165"/>
      <c r="R17" s="165"/>
      <c r="S17" s="1170" t="s">
        <v>1444</v>
      </c>
      <c r="T17" s="1168" t="s">
        <v>1443</v>
      </c>
      <c r="U17" s="165">
        <v>2</v>
      </c>
      <c r="V17" s="165">
        <v>2</v>
      </c>
      <c r="W17" s="1169"/>
      <c r="X17" s="1168"/>
      <c r="Y17" s="165"/>
      <c r="Z17" s="793"/>
      <c r="AA17" s="185"/>
      <c r="AB17" s="1168"/>
      <c r="AC17" s="165"/>
      <c r="AD17" s="165"/>
      <c r="AE17" s="185"/>
      <c r="AF17" s="1168"/>
      <c r="AG17" s="202"/>
      <c r="AH17" s="202"/>
    </row>
    <row r="18" spans="1:35" s="1010" customFormat="1" ht="23.15" customHeight="1" thickBot="1">
      <c r="A18" s="2099"/>
      <c r="B18" s="2100"/>
      <c r="C18" s="66"/>
      <c r="D18" s="63"/>
      <c r="E18" s="165"/>
      <c r="F18" s="165"/>
      <c r="G18" s="202"/>
      <c r="H18" s="772"/>
      <c r="I18" s="165"/>
      <c r="J18" s="793"/>
      <c r="K18" s="178"/>
      <c r="L18" s="161"/>
      <c r="M18" s="159"/>
      <c r="N18" s="159"/>
      <c r="O18" s="1166"/>
      <c r="P18" s="161"/>
      <c r="Q18" s="159"/>
      <c r="R18" s="159"/>
      <c r="S18" s="1167"/>
      <c r="T18" s="1165"/>
      <c r="U18" s="159"/>
      <c r="V18" s="159"/>
      <c r="W18" s="1166"/>
      <c r="X18" s="1165"/>
      <c r="Y18" s="159"/>
      <c r="Z18" s="160"/>
      <c r="AA18" s="158"/>
      <c r="AB18" s="1165"/>
      <c r="AC18" s="159"/>
      <c r="AD18" s="159"/>
      <c r="AE18" s="158"/>
      <c r="AF18" s="1165"/>
      <c r="AG18" s="178"/>
      <c r="AH18" s="178"/>
    </row>
    <row r="19" spans="1:35" s="1010" customFormat="1" ht="23.15" customHeight="1" thickTop="1" thickBot="1">
      <c r="A19" s="2077" t="s">
        <v>24</v>
      </c>
      <c r="B19" s="2078"/>
      <c r="C19" s="564"/>
      <c r="D19" s="508"/>
      <c r="E19" s="501">
        <f>SUM(E17:E18)</f>
        <v>0</v>
      </c>
      <c r="F19" s="501">
        <f>SUM(F17:F18)</f>
        <v>0</v>
      </c>
      <c r="G19" s="503"/>
      <c r="H19" s="1164"/>
      <c r="I19" s="501">
        <f>SUM(I17:I18)</f>
        <v>2</v>
      </c>
      <c r="J19" s="501">
        <f>SUM(J17:J18)</f>
        <v>2</v>
      </c>
      <c r="K19" s="503"/>
      <c r="L19" s="502"/>
      <c r="M19" s="501">
        <f>SUM(M17:M18)</f>
        <v>0</v>
      </c>
      <c r="N19" s="501">
        <f>SUM(N17:N18)</f>
        <v>0</v>
      </c>
      <c r="O19" s="1148"/>
      <c r="P19" s="502"/>
      <c r="Q19" s="501">
        <f>SUM(Q17:Q18)</f>
        <v>0</v>
      </c>
      <c r="R19" s="501">
        <f>SUM(R17:R18)</f>
        <v>0</v>
      </c>
      <c r="S19" s="564"/>
      <c r="T19" s="1163"/>
      <c r="U19" s="501">
        <f>SUM(U17:U18)</f>
        <v>2</v>
      </c>
      <c r="V19" s="501">
        <f>SUM(V17:V18)</f>
        <v>2</v>
      </c>
      <c r="W19" s="1148"/>
      <c r="X19" s="1163"/>
      <c r="Y19" s="501">
        <f>SUM(Y17:Y18)</f>
        <v>0</v>
      </c>
      <c r="Z19" s="501">
        <f>SUM(Z17:Z18)</f>
        <v>0</v>
      </c>
      <c r="AA19" s="508"/>
      <c r="AB19" s="1163"/>
      <c r="AC19" s="501">
        <f>SUM(AC17:AC18)</f>
        <v>0</v>
      </c>
      <c r="AD19" s="501">
        <f>SUM(AD17:AD18)</f>
        <v>0</v>
      </c>
      <c r="AE19" s="508"/>
      <c r="AF19" s="1163"/>
      <c r="AG19" s="501">
        <f>SUM(AG17:AG18)</f>
        <v>0</v>
      </c>
      <c r="AH19" s="501">
        <f>SUM(AH17:AH18)</f>
        <v>0</v>
      </c>
    </row>
    <row r="20" spans="1:35" s="1010" customFormat="1" ht="23.15" customHeight="1" thickTop="1">
      <c r="A20" s="2094" t="s">
        <v>31</v>
      </c>
      <c r="B20" s="2095"/>
      <c r="C20" s="1162" t="s">
        <v>1442</v>
      </c>
      <c r="D20" s="551" t="s">
        <v>1441</v>
      </c>
      <c r="E20" s="594">
        <v>3</v>
      </c>
      <c r="F20" s="594">
        <v>3</v>
      </c>
      <c r="G20" s="1161" t="s">
        <v>1440</v>
      </c>
      <c r="H20" s="1160" t="s">
        <v>1439</v>
      </c>
      <c r="I20" s="594">
        <v>3</v>
      </c>
      <c r="J20" s="593">
        <v>3</v>
      </c>
      <c r="K20" s="1075"/>
      <c r="L20" s="1156"/>
      <c r="M20" s="1075"/>
      <c r="N20" s="1075"/>
      <c r="O20" s="1158"/>
      <c r="P20" s="1156"/>
      <c r="Q20" s="1075"/>
      <c r="R20" s="1075"/>
      <c r="S20" s="1159"/>
      <c r="T20" s="1156"/>
      <c r="U20" s="1075"/>
      <c r="V20" s="1075"/>
      <c r="W20" s="1158"/>
      <c r="X20" s="1156"/>
      <c r="Y20" s="1075"/>
      <c r="Z20" s="1157"/>
      <c r="AA20" s="1076"/>
      <c r="AB20" s="1156"/>
      <c r="AC20" s="1075"/>
      <c r="AD20" s="1075"/>
      <c r="AE20" s="1076"/>
      <c r="AF20" s="1156"/>
      <c r="AG20" s="1075"/>
      <c r="AH20" s="1075"/>
      <c r="AI20" s="1025"/>
    </row>
    <row r="21" spans="1:35" s="1010" customFormat="1" ht="23.15" customHeight="1">
      <c r="A21" s="2096"/>
      <c r="B21" s="2097"/>
      <c r="C21" s="1155" t="s">
        <v>1305</v>
      </c>
      <c r="D21" s="531" t="s">
        <v>1438</v>
      </c>
      <c r="E21" s="530">
        <v>3</v>
      </c>
      <c r="F21" s="530">
        <v>3</v>
      </c>
      <c r="G21" s="1042" t="s">
        <v>1437</v>
      </c>
      <c r="H21" s="542" t="s">
        <v>1436</v>
      </c>
      <c r="I21" s="530">
        <v>3</v>
      </c>
      <c r="J21" s="543">
        <v>3</v>
      </c>
      <c r="K21" s="1036"/>
      <c r="L21" s="1027"/>
      <c r="M21" s="1036"/>
      <c r="N21" s="1036"/>
      <c r="O21" s="1028"/>
      <c r="P21" s="1027"/>
      <c r="Q21" s="1036"/>
      <c r="R21" s="1036"/>
      <c r="S21" s="1139"/>
      <c r="T21" s="1027"/>
      <c r="U21" s="1036"/>
      <c r="V21" s="1036"/>
      <c r="W21" s="1028"/>
      <c r="X21" s="1027"/>
      <c r="Y21" s="1036"/>
      <c r="Z21" s="1035"/>
      <c r="AA21" s="1039"/>
      <c r="AB21" s="1027"/>
      <c r="AC21" s="1036"/>
      <c r="AD21" s="1036"/>
      <c r="AE21" s="1039"/>
      <c r="AF21" s="1027"/>
      <c r="AG21" s="1036"/>
      <c r="AH21" s="1036"/>
      <c r="AI21" s="1025"/>
    </row>
    <row r="22" spans="1:35" s="1010" customFormat="1" ht="23.15" customHeight="1">
      <c r="A22" s="2096"/>
      <c r="B22" s="2097"/>
      <c r="C22" s="1155" t="s">
        <v>1435</v>
      </c>
      <c r="D22" s="531" t="s">
        <v>1434</v>
      </c>
      <c r="E22" s="530">
        <v>2</v>
      </c>
      <c r="F22" s="530">
        <v>2</v>
      </c>
      <c r="G22" s="1042" t="s">
        <v>1433</v>
      </c>
      <c r="H22" s="542" t="s">
        <v>1432</v>
      </c>
      <c r="I22" s="530">
        <v>2</v>
      </c>
      <c r="J22" s="543">
        <v>2</v>
      </c>
      <c r="K22" s="1036"/>
      <c r="L22" s="1027"/>
      <c r="M22" s="1036"/>
      <c r="N22" s="1036"/>
      <c r="O22" s="1028"/>
      <c r="P22" s="1027"/>
      <c r="Q22" s="1036"/>
      <c r="R22" s="1036"/>
      <c r="S22" s="1139"/>
      <c r="T22" s="1027"/>
      <c r="U22" s="1036"/>
      <c r="V22" s="1036"/>
      <c r="W22" s="1028"/>
      <c r="X22" s="1027"/>
      <c r="Y22" s="1036"/>
      <c r="Z22" s="1035"/>
      <c r="AA22" s="1039"/>
      <c r="AB22" s="1027"/>
      <c r="AC22" s="1036"/>
      <c r="AD22" s="1036"/>
      <c r="AE22" s="1039"/>
      <c r="AF22" s="1027"/>
      <c r="AG22" s="1036"/>
      <c r="AH22" s="1036"/>
      <c r="AI22" s="1025"/>
    </row>
    <row r="23" spans="1:35" s="1010" customFormat="1" ht="23.15" customHeight="1" thickBot="1">
      <c r="A23" s="2102"/>
      <c r="B23" s="2103"/>
      <c r="C23" s="562"/>
      <c r="D23" s="1154"/>
      <c r="E23" s="560"/>
      <c r="F23" s="560"/>
      <c r="G23" s="1153"/>
      <c r="H23" s="1152"/>
      <c r="I23" s="560"/>
      <c r="J23" s="559"/>
      <c r="K23" s="1107"/>
      <c r="L23" s="1149"/>
      <c r="M23" s="1107"/>
      <c r="N23" s="1107"/>
      <c r="O23" s="1151"/>
      <c r="P23" s="1149"/>
      <c r="Q23" s="1107"/>
      <c r="R23" s="1107"/>
      <c r="S23" s="1109"/>
      <c r="T23" s="1149"/>
      <c r="U23" s="1107"/>
      <c r="V23" s="1107"/>
      <c r="W23" s="1151"/>
      <c r="X23" s="1149"/>
      <c r="Y23" s="1107"/>
      <c r="Z23" s="1150"/>
      <c r="AA23" s="1108"/>
      <c r="AB23" s="1149"/>
      <c r="AC23" s="1107"/>
      <c r="AD23" s="1107"/>
      <c r="AE23" s="1108"/>
      <c r="AF23" s="1149"/>
      <c r="AG23" s="1107"/>
      <c r="AH23" s="1107"/>
      <c r="AI23" s="1025"/>
    </row>
    <row r="24" spans="1:35" s="1010" customFormat="1" ht="23.15" customHeight="1" thickTop="1" thickBot="1">
      <c r="A24" s="2077" t="s">
        <v>12</v>
      </c>
      <c r="B24" s="2078"/>
      <c r="C24" s="1095"/>
      <c r="D24" s="1094"/>
      <c r="E24" s="1091">
        <f>SUM(E20:E23)</f>
        <v>8</v>
      </c>
      <c r="F24" s="1091">
        <f>SUM(F20:F23)</f>
        <v>8</v>
      </c>
      <c r="G24" s="1093"/>
      <c r="H24" s="1092"/>
      <c r="I24" s="1091">
        <f>SUM(I20:I23)</f>
        <v>8</v>
      </c>
      <c r="J24" s="1091">
        <f>SUM(J20:J23)</f>
        <v>8</v>
      </c>
      <c r="K24" s="503"/>
      <c r="L24" s="502"/>
      <c r="M24" s="501">
        <f>SUM(M20:M23)</f>
        <v>0</v>
      </c>
      <c r="N24" s="501">
        <f>SUM(N20:N23)</f>
        <v>0</v>
      </c>
      <c r="O24" s="1148"/>
      <c r="P24" s="502"/>
      <c r="Q24" s="501">
        <f>SUM(Q20:Q23)</f>
        <v>0</v>
      </c>
      <c r="R24" s="501">
        <f>SUM(R20:R23)</f>
        <v>0</v>
      </c>
      <c r="S24" s="564"/>
      <c r="T24" s="504"/>
      <c r="U24" s="501">
        <f>SUM(U20:U23)</f>
        <v>0</v>
      </c>
      <c r="V24" s="501">
        <f>SUM(V20:V23)</f>
        <v>0</v>
      </c>
      <c r="W24" s="1147"/>
      <c r="X24" s="504"/>
      <c r="Y24" s="501">
        <f>SUM(Y20:Y23)</f>
        <v>0</v>
      </c>
      <c r="Z24" s="501">
        <f>SUM(Z20:Z23)</f>
        <v>0</v>
      </c>
      <c r="AA24" s="508"/>
      <c r="AB24" s="504"/>
      <c r="AC24" s="501">
        <f>SUM(AC20:AC23)</f>
        <v>0</v>
      </c>
      <c r="AD24" s="501">
        <f>SUM(AD20:AD23)</f>
        <v>0</v>
      </c>
      <c r="AE24" s="1146"/>
      <c r="AF24" s="504"/>
      <c r="AG24" s="501">
        <f>SUM(AG20:AG23)</f>
        <v>0</v>
      </c>
      <c r="AH24" s="501">
        <f>SUM(AH20:AH23)</f>
        <v>0</v>
      </c>
      <c r="AI24" s="1025"/>
    </row>
    <row r="25" spans="1:35" s="1010" customFormat="1" ht="23.15" customHeight="1" thickTop="1">
      <c r="A25" s="2094" t="s">
        <v>34</v>
      </c>
      <c r="B25" s="2095"/>
      <c r="C25" s="1145" t="s">
        <v>1431</v>
      </c>
      <c r="D25" s="1144" t="s">
        <v>1430</v>
      </c>
      <c r="E25" s="1143">
        <v>2</v>
      </c>
      <c r="F25" s="1143">
        <v>2</v>
      </c>
      <c r="G25" s="1142" t="s">
        <v>1429</v>
      </c>
      <c r="H25" s="1073" t="s">
        <v>1428</v>
      </c>
      <c r="I25" s="1047">
        <v>2</v>
      </c>
      <c r="J25" s="1047">
        <v>2</v>
      </c>
      <c r="K25" s="1063" t="s">
        <v>1427</v>
      </c>
      <c r="L25" s="1048" t="s">
        <v>1426</v>
      </c>
      <c r="M25" s="1120">
        <v>2</v>
      </c>
      <c r="N25" s="1120">
        <v>2</v>
      </c>
      <c r="O25" s="1057" t="s">
        <v>1425</v>
      </c>
      <c r="P25" s="1048" t="s">
        <v>1424</v>
      </c>
      <c r="Q25" s="1047">
        <v>2</v>
      </c>
      <c r="R25" s="1047">
        <v>2</v>
      </c>
      <c r="S25" s="1064" t="s">
        <v>1423</v>
      </c>
      <c r="T25" s="1048" t="s">
        <v>1422</v>
      </c>
      <c r="U25" s="1055">
        <v>2</v>
      </c>
      <c r="V25" s="1055">
        <v>2</v>
      </c>
      <c r="W25" s="1135" t="s">
        <v>1421</v>
      </c>
      <c r="X25" s="1135" t="s">
        <v>1420</v>
      </c>
      <c r="Y25" s="379">
        <v>2</v>
      </c>
      <c r="Z25" s="379">
        <v>2</v>
      </c>
      <c r="AA25" s="1064" t="s">
        <v>1419</v>
      </c>
      <c r="AB25" s="1141" t="s">
        <v>1418</v>
      </c>
      <c r="AC25" s="1044">
        <v>2</v>
      </c>
      <c r="AD25" s="1044">
        <v>2</v>
      </c>
      <c r="AE25" s="1045" t="s">
        <v>1417</v>
      </c>
      <c r="AF25" s="1045" t="s">
        <v>1416</v>
      </c>
      <c r="AG25" s="1044">
        <v>2</v>
      </c>
      <c r="AH25" s="1044">
        <v>2</v>
      </c>
      <c r="AI25" s="1025"/>
    </row>
    <row r="26" spans="1:35" s="1010" customFormat="1" ht="23.15" customHeight="1">
      <c r="A26" s="2096"/>
      <c r="B26" s="2097"/>
      <c r="C26" s="1045" t="s">
        <v>1415</v>
      </c>
      <c r="D26" s="1140" t="s">
        <v>1414</v>
      </c>
      <c r="E26" s="1044">
        <v>2</v>
      </c>
      <c r="F26" s="1044">
        <v>2</v>
      </c>
      <c r="G26" s="1045"/>
      <c r="H26" s="1140"/>
      <c r="I26" s="1044"/>
      <c r="J26" s="1044"/>
      <c r="K26" s="392" t="s">
        <v>1413</v>
      </c>
      <c r="L26" s="380" t="s">
        <v>1412</v>
      </c>
      <c r="M26" s="379">
        <v>2</v>
      </c>
      <c r="N26" s="379">
        <v>2</v>
      </c>
      <c r="O26" s="374" t="s">
        <v>1411</v>
      </c>
      <c r="P26" s="373" t="s">
        <v>1410</v>
      </c>
      <c r="Q26" s="379">
        <v>2</v>
      </c>
      <c r="R26" s="379">
        <v>2</v>
      </c>
      <c r="S26" s="1049" t="s">
        <v>1409</v>
      </c>
      <c r="T26" s="1048" t="s">
        <v>1408</v>
      </c>
      <c r="U26" s="1047">
        <v>2</v>
      </c>
      <c r="V26" s="1047">
        <v>2</v>
      </c>
      <c r="W26" s="1049" t="s">
        <v>1407</v>
      </c>
      <c r="X26" s="1048" t="s">
        <v>1406</v>
      </c>
      <c r="Y26" s="1047">
        <v>2</v>
      </c>
      <c r="Z26" s="1047">
        <v>2</v>
      </c>
      <c r="AA26" s="1048" t="s">
        <v>1405</v>
      </c>
      <c r="AB26" s="1135" t="s">
        <v>1404</v>
      </c>
      <c r="AC26" s="1059">
        <v>2</v>
      </c>
      <c r="AD26" s="1059">
        <v>2</v>
      </c>
      <c r="AE26" s="1134" t="s">
        <v>1403</v>
      </c>
      <c r="AF26" s="1133" t="s">
        <v>1402</v>
      </c>
      <c r="AG26" s="1132">
        <v>2</v>
      </c>
      <c r="AH26" s="1132">
        <v>2</v>
      </c>
      <c r="AI26" s="1025"/>
    </row>
    <row r="27" spans="1:35" s="1010" customFormat="1" ht="23.15" customHeight="1">
      <c r="A27" s="2096"/>
      <c r="B27" s="2097"/>
      <c r="C27" s="1139"/>
      <c r="D27" s="1039"/>
      <c r="E27" s="1036"/>
      <c r="F27" s="1036"/>
      <c r="G27" s="1138"/>
      <c r="H27" s="1137"/>
      <c r="I27" s="1031"/>
      <c r="J27" s="1031"/>
      <c r="K27" s="1049" t="s">
        <v>1401</v>
      </c>
      <c r="L27" s="1048" t="s">
        <v>1400</v>
      </c>
      <c r="M27" s="1120">
        <v>2</v>
      </c>
      <c r="N27" s="1120">
        <v>2</v>
      </c>
      <c r="O27" s="1121" t="s">
        <v>1399</v>
      </c>
      <c r="P27" s="1048" t="s">
        <v>1398</v>
      </c>
      <c r="Q27" s="1047">
        <v>2</v>
      </c>
      <c r="R27" s="1047">
        <v>2</v>
      </c>
      <c r="S27" s="1136" t="s">
        <v>1397</v>
      </c>
      <c r="T27" s="1118" t="s">
        <v>1396</v>
      </c>
      <c r="U27" s="1117">
        <v>2</v>
      </c>
      <c r="V27" s="1117">
        <v>2</v>
      </c>
      <c r="W27" s="1125" t="s">
        <v>1395</v>
      </c>
      <c r="X27" s="1118" t="s">
        <v>1394</v>
      </c>
      <c r="Y27" s="1117">
        <v>2</v>
      </c>
      <c r="Z27" s="1117">
        <v>2</v>
      </c>
      <c r="AA27" s="1048"/>
      <c r="AB27" s="1135"/>
      <c r="AC27" s="1059"/>
      <c r="AD27" s="1059"/>
      <c r="AE27" s="1134"/>
      <c r="AF27" s="1133"/>
      <c r="AG27" s="1132"/>
      <c r="AH27" s="1132"/>
      <c r="AI27" s="1025"/>
    </row>
    <row r="28" spans="1:35" s="1010" customFormat="1" ht="23.15" customHeight="1">
      <c r="A28" s="2096"/>
      <c r="B28" s="2097"/>
      <c r="C28" s="1109"/>
      <c r="D28" s="1108"/>
      <c r="E28" s="1107"/>
      <c r="F28" s="1107"/>
      <c r="G28" s="1051"/>
      <c r="H28" s="1131"/>
      <c r="I28" s="1031"/>
      <c r="J28" s="1031"/>
      <c r="K28" s="1130" t="s">
        <v>1393</v>
      </c>
      <c r="L28" s="1129" t="s">
        <v>1392</v>
      </c>
      <c r="M28" s="1044">
        <v>2</v>
      </c>
      <c r="N28" s="1044">
        <v>2</v>
      </c>
      <c r="O28" s="1128" t="s">
        <v>1391</v>
      </c>
      <c r="P28" s="1127" t="s">
        <v>1390</v>
      </c>
      <c r="Q28" s="1044">
        <v>2</v>
      </c>
      <c r="R28" s="1044">
        <v>2</v>
      </c>
      <c r="S28" s="1125" t="s">
        <v>1389</v>
      </c>
      <c r="T28" s="1118" t="s">
        <v>1216</v>
      </c>
      <c r="U28" s="1117">
        <v>2</v>
      </c>
      <c r="V28" s="1126">
        <v>2</v>
      </c>
      <c r="W28" s="1125" t="s">
        <v>1388</v>
      </c>
      <c r="X28" s="1124" t="s">
        <v>1387</v>
      </c>
      <c r="Y28" s="1123">
        <v>2</v>
      </c>
      <c r="Z28" s="1123">
        <v>2</v>
      </c>
      <c r="AA28" s="1048"/>
      <c r="AB28" s="1122"/>
      <c r="AC28" s="1110"/>
      <c r="AD28" s="1110"/>
      <c r="AE28" s="1112"/>
      <c r="AF28" s="1111"/>
      <c r="AG28" s="1110"/>
      <c r="AH28" s="1110"/>
      <c r="AI28" s="1025"/>
    </row>
    <row r="29" spans="1:35" s="1010" customFormat="1" ht="23.15" customHeight="1">
      <c r="A29" s="2096"/>
      <c r="B29" s="2097"/>
      <c r="C29" s="1109"/>
      <c r="D29" s="1108"/>
      <c r="E29" s="1107"/>
      <c r="F29" s="1107"/>
      <c r="G29" s="1106"/>
      <c r="H29" s="1105"/>
      <c r="I29" s="1036"/>
      <c r="J29" s="1036"/>
      <c r="K29" s="1063" t="s">
        <v>1386</v>
      </c>
      <c r="L29" s="1056" t="s">
        <v>1385</v>
      </c>
      <c r="M29" s="1047">
        <v>2</v>
      </c>
      <c r="N29" s="1047">
        <v>2</v>
      </c>
      <c r="O29" s="1121" t="s">
        <v>1384</v>
      </c>
      <c r="P29" s="1056" t="s">
        <v>1383</v>
      </c>
      <c r="Q29" s="1120">
        <v>2</v>
      </c>
      <c r="R29" s="1120">
        <v>2</v>
      </c>
      <c r="S29" s="1119"/>
      <c r="T29" s="1118"/>
      <c r="U29" s="1117"/>
      <c r="V29" s="1117"/>
      <c r="W29" s="1116"/>
      <c r="X29" s="1115"/>
      <c r="Y29" s="1114"/>
      <c r="Z29" s="1114"/>
      <c r="AA29" s="1113"/>
      <c r="AB29" s="1111"/>
      <c r="AC29" s="1110"/>
      <c r="AD29" s="1110"/>
      <c r="AE29" s="1112"/>
      <c r="AF29" s="1111"/>
      <c r="AG29" s="1110"/>
      <c r="AH29" s="1110"/>
      <c r="AI29" s="1025"/>
    </row>
    <row r="30" spans="1:35" s="1010" customFormat="1" ht="23.15" customHeight="1" thickBot="1">
      <c r="A30" s="2102"/>
      <c r="B30" s="2103"/>
      <c r="C30" s="1109"/>
      <c r="D30" s="1108"/>
      <c r="E30" s="1107"/>
      <c r="F30" s="1107"/>
      <c r="G30" s="1106"/>
      <c r="H30" s="1105"/>
      <c r="I30" s="1104"/>
      <c r="J30" s="1104"/>
      <c r="K30" s="1103"/>
      <c r="L30" s="1050"/>
      <c r="M30" s="1031"/>
      <c r="N30" s="1031"/>
      <c r="O30" s="1102"/>
      <c r="P30" s="1101"/>
      <c r="Q30" s="1100"/>
      <c r="R30" s="1100"/>
      <c r="S30" s="1099"/>
      <c r="T30" s="1032"/>
      <c r="U30" s="1031"/>
      <c r="V30" s="1031"/>
      <c r="W30" s="1098"/>
      <c r="X30" s="1029"/>
      <c r="Y30" s="1026"/>
      <c r="Z30" s="1026"/>
      <c r="AA30" s="1029"/>
      <c r="AB30" s="1097"/>
      <c r="AC30" s="1096"/>
      <c r="AD30" s="1096"/>
      <c r="AE30" s="1097"/>
      <c r="AF30" s="1097"/>
      <c r="AG30" s="1096"/>
      <c r="AH30" s="1096"/>
      <c r="AI30" s="1025"/>
    </row>
    <row r="31" spans="1:35" s="1010" customFormat="1" ht="23.15" customHeight="1" thickTop="1" thickBot="1">
      <c r="A31" s="2077" t="s">
        <v>12</v>
      </c>
      <c r="B31" s="2078"/>
      <c r="C31" s="1095"/>
      <c r="D31" s="1094"/>
      <c r="E31" s="1091">
        <f>SUM(E25:E30)</f>
        <v>4</v>
      </c>
      <c r="F31" s="1091">
        <f>SUM(F25:F30)</f>
        <v>4</v>
      </c>
      <c r="G31" s="1093"/>
      <c r="H31" s="1092"/>
      <c r="I31" s="1091">
        <v>2</v>
      </c>
      <c r="J31" s="1091">
        <v>2</v>
      </c>
      <c r="K31" s="1090"/>
      <c r="L31" s="1088"/>
      <c r="M31" s="1087">
        <f>SUM(M25:M30)</f>
        <v>10</v>
      </c>
      <c r="N31" s="1087">
        <f>SUM(N25:N30)</f>
        <v>10</v>
      </c>
      <c r="O31" s="1089"/>
      <c r="P31" s="1088"/>
      <c r="Q31" s="1087">
        <f>SUM(Q25:Q30)</f>
        <v>10</v>
      </c>
      <c r="R31" s="1087">
        <f>SUM(R25:R30)</f>
        <v>10</v>
      </c>
      <c r="S31" s="1086"/>
      <c r="T31" s="1086"/>
      <c r="U31" s="1085">
        <f>SUM(U25:U28)</f>
        <v>8</v>
      </c>
      <c r="V31" s="1085">
        <f>SUM(V25:V28)</f>
        <v>8</v>
      </c>
      <c r="W31" s="1082"/>
      <c r="X31" s="1084"/>
      <c r="Y31" s="1083">
        <f>SUM(Y25:Y30)</f>
        <v>8</v>
      </c>
      <c r="Z31" s="1083">
        <f>SUM(Z25:Z30)</f>
        <v>8</v>
      </c>
      <c r="AA31" s="1082"/>
      <c r="AB31" s="1081"/>
      <c r="AC31" s="1078">
        <f>SUM(AC25:AC30)</f>
        <v>4</v>
      </c>
      <c r="AD31" s="1078">
        <f>SUM(AD25:AD30)</f>
        <v>4</v>
      </c>
      <c r="AE31" s="1080"/>
      <c r="AF31" s="1079"/>
      <c r="AG31" s="1078">
        <f>SUM(AG25:AG30)</f>
        <v>4</v>
      </c>
      <c r="AH31" s="1078">
        <f>SUM(AH25:AH30)</f>
        <v>4</v>
      </c>
      <c r="AI31" s="1025"/>
    </row>
    <row r="32" spans="1:35" s="1010" customFormat="1" ht="23.15" customHeight="1" thickTop="1">
      <c r="A32" s="2094" t="s">
        <v>37</v>
      </c>
      <c r="B32" s="2259"/>
      <c r="C32" s="1077"/>
      <c r="D32" s="1076"/>
      <c r="E32" s="1075"/>
      <c r="F32" s="1075"/>
      <c r="G32" s="1074"/>
      <c r="H32" s="1074"/>
      <c r="I32" s="1026"/>
      <c r="J32" s="1026"/>
      <c r="K32" s="1049" t="s">
        <v>1382</v>
      </c>
      <c r="L32" s="1048" t="s">
        <v>1381</v>
      </c>
      <c r="M32" s="1055">
        <v>2</v>
      </c>
      <c r="N32" s="1072">
        <v>2</v>
      </c>
      <c r="O32" s="1049" t="s">
        <v>1380</v>
      </c>
      <c r="P32" s="1073" t="s">
        <v>1379</v>
      </c>
      <c r="Q32" s="1072">
        <v>2</v>
      </c>
      <c r="R32" s="1072">
        <v>2</v>
      </c>
      <c r="S32" s="1071" t="s">
        <v>1378</v>
      </c>
      <c r="T32" s="1070" t="s">
        <v>1377</v>
      </c>
      <c r="U32" s="1047">
        <v>2</v>
      </c>
      <c r="V32" s="1047">
        <v>2</v>
      </c>
      <c r="W32" s="1069" t="s">
        <v>1376</v>
      </c>
      <c r="X32" s="1068" t="s">
        <v>1375</v>
      </c>
      <c r="Y32" s="1067">
        <v>2</v>
      </c>
      <c r="Z32" s="1066">
        <v>2</v>
      </c>
      <c r="AA32" s="1065" t="s">
        <v>1374</v>
      </c>
      <c r="AB32" s="531" t="s">
        <v>1373</v>
      </c>
      <c r="AC32" s="1041">
        <v>2</v>
      </c>
      <c r="AD32" s="1041">
        <v>2</v>
      </c>
      <c r="AE32" s="1043" t="s">
        <v>1372</v>
      </c>
      <c r="AF32" s="1043" t="s">
        <v>1371</v>
      </c>
      <c r="AG32" s="1059">
        <v>2</v>
      </c>
      <c r="AH32" s="1059">
        <v>2</v>
      </c>
      <c r="AI32" s="1025"/>
    </row>
    <row r="33" spans="1:35" s="1010" customFormat="1" ht="23.15" customHeight="1">
      <c r="A33" s="2096"/>
      <c r="B33" s="2260"/>
      <c r="C33" s="1040"/>
      <c r="D33" s="1039"/>
      <c r="E33" s="1036"/>
      <c r="F33" s="1036"/>
      <c r="G33" s="1038"/>
      <c r="H33" s="1037"/>
      <c r="I33" s="1036"/>
      <c r="J33" s="1035"/>
      <c r="K33" s="1049" t="s">
        <v>1370</v>
      </c>
      <c r="L33" s="1048" t="s">
        <v>1211</v>
      </c>
      <c r="M33" s="1055">
        <v>2</v>
      </c>
      <c r="N33" s="1055">
        <v>2</v>
      </c>
      <c r="O33" s="1064" t="s">
        <v>1369</v>
      </c>
      <c r="P33" s="1048" t="s">
        <v>1368</v>
      </c>
      <c r="Q33" s="1047">
        <v>2</v>
      </c>
      <c r="R33" s="1047">
        <v>2</v>
      </c>
      <c r="S33" s="1049" t="s">
        <v>1367</v>
      </c>
      <c r="T33" s="1048" t="s">
        <v>1196</v>
      </c>
      <c r="U33" s="1047">
        <v>2</v>
      </c>
      <c r="V33" s="1047">
        <v>2</v>
      </c>
      <c r="W33" s="1060" t="s">
        <v>1366</v>
      </c>
      <c r="X33" s="1043" t="s">
        <v>1365</v>
      </c>
      <c r="Y33" s="1041">
        <v>2</v>
      </c>
      <c r="Z33" s="1052">
        <v>2</v>
      </c>
      <c r="AA33" s="1043" t="s">
        <v>1364</v>
      </c>
      <c r="AB33" s="1043" t="s">
        <v>1363</v>
      </c>
      <c r="AC33" s="1041">
        <v>2</v>
      </c>
      <c r="AD33" s="1041">
        <v>2</v>
      </c>
      <c r="AE33" s="1043" t="s">
        <v>1362</v>
      </c>
      <c r="AF33" s="1043" t="s">
        <v>1361</v>
      </c>
      <c r="AG33" s="1059">
        <v>2</v>
      </c>
      <c r="AH33" s="1059">
        <v>2</v>
      </c>
      <c r="AI33" s="1025"/>
    </row>
    <row r="34" spans="1:35" s="1010" customFormat="1" ht="23.15" customHeight="1">
      <c r="A34" s="2096"/>
      <c r="B34" s="2260"/>
      <c r="C34" s="1040"/>
      <c r="D34" s="1039"/>
      <c r="E34" s="1036"/>
      <c r="F34" s="1036"/>
      <c r="G34" s="1038"/>
      <c r="H34" s="1037"/>
      <c r="I34" s="1036"/>
      <c r="J34" s="1035"/>
      <c r="K34" s="1063" t="s">
        <v>1360</v>
      </c>
      <c r="L34" s="1056" t="s">
        <v>1359</v>
      </c>
      <c r="M34" s="1055">
        <v>2</v>
      </c>
      <c r="N34" s="1047">
        <v>2</v>
      </c>
      <c r="O34" s="1062" t="s">
        <v>1358</v>
      </c>
      <c r="P34" s="1061" t="s">
        <v>1357</v>
      </c>
      <c r="Q34" s="1047">
        <v>2</v>
      </c>
      <c r="R34" s="1047">
        <v>2</v>
      </c>
      <c r="S34" s="1043" t="s">
        <v>1356</v>
      </c>
      <c r="T34" s="1043" t="s">
        <v>1355</v>
      </c>
      <c r="U34" s="1041">
        <v>2</v>
      </c>
      <c r="V34" s="1052">
        <v>2</v>
      </c>
      <c r="W34" s="1060" t="s">
        <v>1354</v>
      </c>
      <c r="X34" s="1043" t="s">
        <v>1353</v>
      </c>
      <c r="Y34" s="1041">
        <v>2</v>
      </c>
      <c r="Z34" s="1052">
        <v>2</v>
      </c>
      <c r="AA34" s="1043" t="s">
        <v>1352</v>
      </c>
      <c r="AB34" s="1043" t="s">
        <v>1351</v>
      </c>
      <c r="AC34" s="1041">
        <v>2</v>
      </c>
      <c r="AD34" s="1041">
        <v>2</v>
      </c>
      <c r="AE34" s="1043" t="s">
        <v>1350</v>
      </c>
      <c r="AF34" s="1043" t="s">
        <v>1349</v>
      </c>
      <c r="AG34" s="1059">
        <v>2</v>
      </c>
      <c r="AH34" s="1059">
        <v>2</v>
      </c>
      <c r="AI34" s="1025"/>
    </row>
    <row r="35" spans="1:35" s="1010" customFormat="1" ht="23.15" customHeight="1">
      <c r="A35" s="2096"/>
      <c r="B35" s="2260"/>
      <c r="C35" s="1040"/>
      <c r="D35" s="1039"/>
      <c r="E35" s="1036"/>
      <c r="F35" s="1036"/>
      <c r="G35" s="1038"/>
      <c r="H35" s="1037"/>
      <c r="I35" s="1036"/>
      <c r="J35" s="1035"/>
      <c r="K35" s="1058"/>
      <c r="L35" s="1056"/>
      <c r="M35" s="1047"/>
      <c r="N35" s="1047"/>
      <c r="O35" s="1057" t="s">
        <v>1348</v>
      </c>
      <c r="P35" s="1056" t="s">
        <v>1347</v>
      </c>
      <c r="Q35" s="1055">
        <v>2</v>
      </c>
      <c r="R35" s="1047">
        <v>2</v>
      </c>
      <c r="S35" s="1049" t="s">
        <v>1346</v>
      </c>
      <c r="T35" s="1048" t="s">
        <v>1345</v>
      </c>
      <c r="U35" s="1047">
        <v>2</v>
      </c>
      <c r="V35" s="1047">
        <v>2</v>
      </c>
      <c r="W35" s="1054" t="s">
        <v>1344</v>
      </c>
      <c r="X35" s="1045" t="s">
        <v>1343</v>
      </c>
      <c r="Y35" s="1044">
        <v>2</v>
      </c>
      <c r="Z35" s="1044">
        <v>2</v>
      </c>
      <c r="AA35" s="1053" t="s">
        <v>1342</v>
      </c>
      <c r="AB35" s="1043" t="s">
        <v>1341</v>
      </c>
      <c r="AC35" s="1041">
        <v>2</v>
      </c>
      <c r="AD35" s="1052">
        <v>2</v>
      </c>
      <c r="AE35" s="1042" t="s">
        <v>1340</v>
      </c>
      <c r="AF35" s="531" t="s">
        <v>1339</v>
      </c>
      <c r="AG35" s="1041">
        <v>2</v>
      </c>
      <c r="AH35" s="1041">
        <v>2</v>
      </c>
      <c r="AI35" s="1025"/>
    </row>
    <row r="36" spans="1:35" s="1010" customFormat="1" ht="23.15" customHeight="1">
      <c r="A36" s="2096"/>
      <c r="B36" s="2260"/>
      <c r="C36" s="1040"/>
      <c r="D36" s="1039"/>
      <c r="E36" s="1036"/>
      <c r="F36" s="1036"/>
      <c r="G36" s="1038"/>
      <c r="H36" s="1037"/>
      <c r="I36" s="1036"/>
      <c r="J36" s="1035"/>
      <c r="K36" s="1051"/>
      <c r="L36" s="1050"/>
      <c r="M36" s="1031"/>
      <c r="N36" s="1031"/>
      <c r="O36" s="1033"/>
      <c r="P36" s="1032"/>
      <c r="Q36" s="1031"/>
      <c r="R36" s="1031"/>
      <c r="S36" s="1049"/>
      <c r="T36" s="1048"/>
      <c r="U36" s="1047"/>
      <c r="V36" s="1047"/>
      <c r="W36" s="1046" t="s">
        <v>1338</v>
      </c>
      <c r="X36" s="1045" t="s">
        <v>1337</v>
      </c>
      <c r="Y36" s="1044">
        <v>2</v>
      </c>
      <c r="Z36" s="1044">
        <v>2</v>
      </c>
      <c r="AA36" s="1043" t="s">
        <v>1336</v>
      </c>
      <c r="AB36" s="1043" t="s">
        <v>1335</v>
      </c>
      <c r="AC36" s="1041">
        <v>2</v>
      </c>
      <c r="AD36" s="1041">
        <v>2</v>
      </c>
      <c r="AE36" s="1042"/>
      <c r="AF36" s="531"/>
      <c r="AG36" s="1041"/>
      <c r="AH36" s="1041"/>
      <c r="AI36" s="1025"/>
    </row>
    <row r="37" spans="1:35" s="1010" customFormat="1" ht="23.15" customHeight="1" thickBot="1">
      <c r="A37" s="2096"/>
      <c r="B37" s="2260"/>
      <c r="C37" s="1040"/>
      <c r="D37" s="1039"/>
      <c r="E37" s="1036"/>
      <c r="F37" s="1036"/>
      <c r="G37" s="1038"/>
      <c r="H37" s="1037"/>
      <c r="I37" s="1036"/>
      <c r="J37" s="1035"/>
      <c r="K37" s="1031"/>
      <c r="L37" s="1032"/>
      <c r="M37" s="1031"/>
      <c r="N37" s="1031"/>
      <c r="O37" s="1034"/>
      <c r="P37" s="1032"/>
      <c r="Q37" s="1031"/>
      <c r="R37" s="1031"/>
      <c r="S37" s="1033"/>
      <c r="T37" s="1032"/>
      <c r="U37" s="1031"/>
      <c r="V37" s="1031"/>
      <c r="W37" s="1030"/>
      <c r="X37" s="1029"/>
      <c r="Y37" s="1026"/>
      <c r="Z37" s="1026"/>
      <c r="AA37" s="1029"/>
      <c r="AB37" s="1029"/>
      <c r="AC37" s="1026"/>
      <c r="AD37" s="1026"/>
      <c r="AE37" s="1028"/>
      <c r="AF37" s="1027"/>
      <c r="AG37" s="1026"/>
      <c r="AH37" s="1026"/>
      <c r="AI37" s="1025"/>
    </row>
    <row r="38" spans="1:35" s="1010" customFormat="1" ht="23.15" customHeight="1" thickTop="1" thickBot="1">
      <c r="A38" s="2106" t="s">
        <v>12</v>
      </c>
      <c r="B38" s="2107"/>
      <c r="C38" s="750"/>
      <c r="D38" s="748"/>
      <c r="E38" s="745"/>
      <c r="F38" s="745"/>
      <c r="G38" s="749"/>
      <c r="H38" s="748"/>
      <c r="I38" s="745"/>
      <c r="J38" s="1024"/>
      <c r="K38" s="1014"/>
      <c r="L38" s="1016"/>
      <c r="M38" s="1014">
        <v>2</v>
      </c>
      <c r="N38" s="1014">
        <v>2</v>
      </c>
      <c r="O38" s="1018"/>
      <c r="P38" s="1016"/>
      <c r="Q38" s="1014">
        <f>SUM(Q32+Q33)</f>
        <v>4</v>
      </c>
      <c r="R38" s="1014">
        <f>SUM(R32+R33)</f>
        <v>4</v>
      </c>
      <c r="S38" s="1019"/>
      <c r="T38" s="1015"/>
      <c r="U38" s="1014">
        <v>6</v>
      </c>
      <c r="V38" s="1014">
        <v>6</v>
      </c>
      <c r="W38" s="1018"/>
      <c r="X38" s="1017"/>
      <c r="Y38" s="1014">
        <v>8</v>
      </c>
      <c r="Z38" s="1023">
        <v>8</v>
      </c>
      <c r="AA38" s="1016"/>
      <c r="AB38" s="1015"/>
      <c r="AC38" s="1014">
        <v>6</v>
      </c>
      <c r="AD38" s="1014">
        <v>6</v>
      </c>
      <c r="AE38" s="1016"/>
      <c r="AF38" s="1015"/>
      <c r="AG38" s="1014">
        <v>6</v>
      </c>
      <c r="AH38" s="745">
        <v>6</v>
      </c>
    </row>
    <row r="39" spans="1:35" s="1010" customFormat="1" ht="32.15" customHeight="1" thickTop="1" thickBot="1">
      <c r="A39" s="2108" t="s">
        <v>14</v>
      </c>
      <c r="B39" s="2108"/>
      <c r="C39" s="1014"/>
      <c r="D39" s="1014"/>
      <c r="E39" s="1014">
        <f>E11+E16+E19+E24+E31+E38</f>
        <v>16</v>
      </c>
      <c r="F39" s="1014">
        <f>F11+F16+F19+F24+F31+F38</f>
        <v>20</v>
      </c>
      <c r="G39" s="1022"/>
      <c r="H39" s="1021"/>
      <c r="I39" s="1014">
        <f>I11+I16+I19+I24+I31+I38</f>
        <v>16</v>
      </c>
      <c r="J39" s="1014">
        <f>J11+J16+J19+J24+J31+J38</f>
        <v>20</v>
      </c>
      <c r="K39" s="1014"/>
      <c r="L39" s="1020"/>
      <c r="M39" s="1014">
        <f>M11+M16+M19+M24+M31+M38</f>
        <v>18</v>
      </c>
      <c r="N39" s="1014">
        <f>N11+N16+N19+N24+N31+N38</f>
        <v>18</v>
      </c>
      <c r="O39" s="1018"/>
      <c r="P39" s="1020"/>
      <c r="Q39" s="1014">
        <f>Q11+Q16+Q19+Q24+Q31+Q38</f>
        <v>20</v>
      </c>
      <c r="R39" s="1014">
        <f>R11+R16+R19+R24+R31+R38</f>
        <v>20</v>
      </c>
      <c r="S39" s="1019"/>
      <c r="T39" s="1015"/>
      <c r="U39" s="1014">
        <f>U11+U16+U19+U24+U31+U38</f>
        <v>18</v>
      </c>
      <c r="V39" s="1014">
        <f>V11+V16+V19+V24+V31+V38</f>
        <v>18</v>
      </c>
      <c r="W39" s="1018"/>
      <c r="X39" s="1017"/>
      <c r="Y39" s="1014">
        <f>Y11+Y16+Y19+Y24+Y31+Y38</f>
        <v>18</v>
      </c>
      <c r="Z39" s="1014">
        <f>Z11+Z16+Z19+Z24+Z31+Z38</f>
        <v>18</v>
      </c>
      <c r="AA39" s="1016"/>
      <c r="AB39" s="1015"/>
      <c r="AC39" s="1014">
        <f>AC11+AC16+AC19+AC24+AC31+AC38</f>
        <v>12</v>
      </c>
      <c r="AD39" s="1014">
        <f>AD11+AD16+AD19+AD24+AD31+AD38</f>
        <v>12</v>
      </c>
      <c r="AE39" s="1016"/>
      <c r="AF39" s="1015"/>
      <c r="AG39" s="1014">
        <f>AG11+AG16+AG19+AG24+AG31+AG38</f>
        <v>10</v>
      </c>
      <c r="AH39" s="745">
        <f>AH11+AH16+AH19+AH24+AH31+AH38</f>
        <v>10</v>
      </c>
    </row>
    <row r="40" spans="1:35" s="489" customFormat="1" ht="28.15" customHeight="1">
      <c r="A40" s="1795" t="s">
        <v>100</v>
      </c>
      <c r="B40" s="1796"/>
      <c r="C40" s="492" t="s">
        <v>49</v>
      </c>
      <c r="D40" s="492" t="s">
        <v>20</v>
      </c>
      <c r="E40" s="2246">
        <f>E11+I11+M11+Q11+Y11+AG11</f>
        <v>18</v>
      </c>
      <c r="F40" s="2247"/>
      <c r="G40" s="2248"/>
      <c r="H40" s="492" t="s">
        <v>25</v>
      </c>
      <c r="I40" s="2250">
        <v>8</v>
      </c>
      <c r="J40" s="2250"/>
      <c r="K40" s="2250"/>
      <c r="L40" s="492" t="s">
        <v>50</v>
      </c>
      <c r="M40" s="2250">
        <v>8</v>
      </c>
      <c r="N40" s="2250"/>
      <c r="O40" s="2250"/>
      <c r="P40" s="492" t="s">
        <v>13</v>
      </c>
      <c r="Q40" s="2091">
        <v>0</v>
      </c>
      <c r="R40" s="2091"/>
      <c r="S40" s="1780"/>
      <c r="T40" s="1013" t="s">
        <v>51</v>
      </c>
      <c r="U40" s="2091" t="s">
        <v>34</v>
      </c>
      <c r="V40" s="2091"/>
      <c r="W40" s="2091"/>
      <c r="X40" s="2091">
        <v>50</v>
      </c>
      <c r="Y40" s="2091"/>
      <c r="Z40" s="2091"/>
      <c r="AA40" s="2091"/>
      <c r="AB40" s="1012" t="s">
        <v>37</v>
      </c>
      <c r="AC40" s="2091">
        <v>32</v>
      </c>
      <c r="AD40" s="2091"/>
      <c r="AE40" s="2091"/>
      <c r="AF40" s="2091"/>
      <c r="AG40" s="2091"/>
      <c r="AH40" s="2092"/>
    </row>
    <row r="41" spans="1:35" s="489" customFormat="1" ht="28.15" customHeight="1" thickBot="1">
      <c r="A41" s="1797"/>
      <c r="B41" s="1798"/>
      <c r="C41" s="172" t="s">
        <v>52</v>
      </c>
      <c r="D41" s="172" t="s">
        <v>53</v>
      </c>
      <c r="E41" s="2249">
        <f>E19+I19+M19+Q19+U19+Y19+AC19+AG19</f>
        <v>4</v>
      </c>
      <c r="F41" s="2249"/>
      <c r="G41" s="2249"/>
      <c r="H41" s="2249"/>
      <c r="I41" s="2249"/>
      <c r="J41" s="2249"/>
      <c r="K41" s="2249"/>
      <c r="L41" s="172" t="s">
        <v>54</v>
      </c>
      <c r="M41" s="2093">
        <f>E24+I24+M24+Q24+U24+Y24+AC24+AG24+AK24+AO24</f>
        <v>16</v>
      </c>
      <c r="N41" s="2093"/>
      <c r="O41" s="2093"/>
      <c r="P41" s="2093"/>
      <c r="Q41" s="2093"/>
      <c r="R41" s="2093"/>
      <c r="S41" s="2093"/>
      <c r="T41" s="1011" t="s">
        <v>55</v>
      </c>
      <c r="U41" s="2093">
        <f>E40+I40+E41+M41+X40+AC40</f>
        <v>128</v>
      </c>
      <c r="V41" s="2093"/>
      <c r="W41" s="2093"/>
      <c r="X41" s="2093"/>
      <c r="Y41" s="2093"/>
      <c r="Z41" s="2093"/>
      <c r="AA41" s="2093"/>
      <c r="AB41" s="2093"/>
      <c r="AC41" s="2093"/>
      <c r="AD41" s="2093"/>
      <c r="AE41" s="2093"/>
      <c r="AF41" s="2093"/>
      <c r="AG41" s="2093"/>
      <c r="AH41" s="2109"/>
    </row>
    <row r="42" spans="1:35" ht="16.5" customHeight="1">
      <c r="A42" s="1812" t="s">
        <v>16</v>
      </c>
      <c r="B42" s="1813"/>
      <c r="C42" s="1802" t="s">
        <v>1333</v>
      </c>
      <c r="D42" s="2251"/>
      <c r="E42" s="2251"/>
      <c r="F42" s="2251"/>
      <c r="G42" s="2251"/>
      <c r="H42" s="2251"/>
      <c r="I42" s="2251"/>
      <c r="J42" s="2251"/>
      <c r="K42" s="2251"/>
      <c r="L42" s="2251"/>
      <c r="M42" s="2251"/>
      <c r="N42" s="2251"/>
      <c r="O42" s="2251"/>
      <c r="P42" s="2251"/>
      <c r="Q42" s="2251"/>
      <c r="R42" s="2252"/>
      <c r="S42" s="1826" t="s">
        <v>101</v>
      </c>
      <c r="T42" s="1829"/>
      <c r="U42" s="1830"/>
      <c r="V42" s="1831"/>
      <c r="W42" s="1813" t="s">
        <v>17</v>
      </c>
      <c r="X42" s="1829"/>
      <c r="Y42" s="1830"/>
      <c r="Z42" s="1831"/>
      <c r="AA42" s="1813" t="s">
        <v>18</v>
      </c>
      <c r="AB42" s="1829"/>
      <c r="AC42" s="1830"/>
      <c r="AD42" s="1831"/>
      <c r="AE42" s="1813" t="s">
        <v>19</v>
      </c>
      <c r="AF42" s="1802"/>
      <c r="AG42" s="1803"/>
      <c r="AH42" s="1804"/>
    </row>
    <row r="43" spans="1:35" ht="17.5" customHeight="1">
      <c r="A43" s="1814"/>
      <c r="B43" s="1815"/>
      <c r="C43" s="2253"/>
      <c r="D43" s="2254"/>
      <c r="E43" s="2254"/>
      <c r="F43" s="2254"/>
      <c r="G43" s="2254"/>
      <c r="H43" s="2254"/>
      <c r="I43" s="2254"/>
      <c r="J43" s="2254"/>
      <c r="K43" s="2254"/>
      <c r="L43" s="2254"/>
      <c r="M43" s="2254"/>
      <c r="N43" s="2254"/>
      <c r="O43" s="2254"/>
      <c r="P43" s="2254"/>
      <c r="Q43" s="2254"/>
      <c r="R43" s="2255"/>
      <c r="S43" s="1827"/>
      <c r="T43" s="1832"/>
      <c r="U43" s="1833"/>
      <c r="V43" s="1834"/>
      <c r="W43" s="1815"/>
      <c r="X43" s="1832"/>
      <c r="Y43" s="1833"/>
      <c r="Z43" s="1834"/>
      <c r="AA43" s="1815"/>
      <c r="AB43" s="1832"/>
      <c r="AC43" s="1833"/>
      <c r="AD43" s="1834"/>
      <c r="AE43" s="1815"/>
      <c r="AF43" s="1805"/>
      <c r="AG43" s="1806"/>
      <c r="AH43" s="1807"/>
    </row>
    <row r="44" spans="1:35" ht="16.5" customHeight="1">
      <c r="A44" s="1814"/>
      <c r="B44" s="1815"/>
      <c r="C44" s="2253"/>
      <c r="D44" s="2254"/>
      <c r="E44" s="2254"/>
      <c r="F44" s="2254"/>
      <c r="G44" s="2254"/>
      <c r="H44" s="2254"/>
      <c r="I44" s="2254"/>
      <c r="J44" s="2254"/>
      <c r="K44" s="2254"/>
      <c r="L44" s="2254"/>
      <c r="M44" s="2254"/>
      <c r="N44" s="2254"/>
      <c r="O44" s="2254"/>
      <c r="P44" s="2254"/>
      <c r="Q44" s="2254"/>
      <c r="R44" s="2255"/>
      <c r="S44" s="1827"/>
      <c r="T44" s="1832"/>
      <c r="U44" s="1833"/>
      <c r="V44" s="1834"/>
      <c r="W44" s="1815"/>
      <c r="X44" s="1832"/>
      <c r="Y44" s="1833"/>
      <c r="Z44" s="1834"/>
      <c r="AA44" s="1815"/>
      <c r="AB44" s="1832"/>
      <c r="AC44" s="1833"/>
      <c r="AD44" s="1834"/>
      <c r="AE44" s="1815"/>
      <c r="AF44" s="1805"/>
      <c r="AG44" s="1806"/>
      <c r="AH44" s="1807"/>
    </row>
    <row r="45" spans="1:35" ht="16.5" customHeight="1">
      <c r="A45" s="1814"/>
      <c r="B45" s="1815"/>
      <c r="C45" s="2253"/>
      <c r="D45" s="2254"/>
      <c r="E45" s="2254"/>
      <c r="F45" s="2254"/>
      <c r="G45" s="2254"/>
      <c r="H45" s="2254"/>
      <c r="I45" s="2254"/>
      <c r="J45" s="2254"/>
      <c r="K45" s="2254"/>
      <c r="L45" s="2254"/>
      <c r="M45" s="2254"/>
      <c r="N45" s="2254"/>
      <c r="O45" s="2254"/>
      <c r="P45" s="2254"/>
      <c r="Q45" s="2254"/>
      <c r="R45" s="2255"/>
      <c r="S45" s="1827"/>
      <c r="T45" s="1832"/>
      <c r="U45" s="1833"/>
      <c r="V45" s="1834"/>
      <c r="W45" s="1815"/>
      <c r="X45" s="1832"/>
      <c r="Y45" s="1833"/>
      <c r="Z45" s="1834"/>
      <c r="AA45" s="1815"/>
      <c r="AB45" s="1832"/>
      <c r="AC45" s="1833"/>
      <c r="AD45" s="1834"/>
      <c r="AE45" s="1815"/>
      <c r="AF45" s="1805"/>
      <c r="AG45" s="1806"/>
      <c r="AH45" s="1807"/>
    </row>
    <row r="46" spans="1:35" ht="36.75" customHeight="1" thickBot="1">
      <c r="A46" s="1816"/>
      <c r="B46" s="1817"/>
      <c r="C46" s="2256"/>
      <c r="D46" s="2257"/>
      <c r="E46" s="2257"/>
      <c r="F46" s="2257"/>
      <c r="G46" s="2257"/>
      <c r="H46" s="2257"/>
      <c r="I46" s="2257"/>
      <c r="J46" s="2257"/>
      <c r="K46" s="2257"/>
      <c r="L46" s="2257"/>
      <c r="M46" s="2257"/>
      <c r="N46" s="2257"/>
      <c r="O46" s="2257"/>
      <c r="P46" s="2257"/>
      <c r="Q46" s="2257"/>
      <c r="R46" s="2258"/>
      <c r="S46" s="1828"/>
      <c r="T46" s="1835"/>
      <c r="U46" s="1836"/>
      <c r="V46" s="1837"/>
      <c r="W46" s="1817"/>
      <c r="X46" s="1835"/>
      <c r="Y46" s="1836"/>
      <c r="Z46" s="1837"/>
      <c r="AA46" s="1817"/>
      <c r="AB46" s="1835"/>
      <c r="AC46" s="1836"/>
      <c r="AD46" s="1837"/>
      <c r="AE46" s="1817"/>
      <c r="AF46" s="1808"/>
      <c r="AG46" s="1809"/>
      <c r="AH46" s="1810"/>
    </row>
    <row r="47" spans="1:35">
      <c r="C47" s="488"/>
    </row>
    <row r="48" spans="1:35">
      <c r="C48" s="488"/>
    </row>
    <row r="51" spans="1:2" ht="17.5" customHeight="1"/>
    <row r="52" spans="1:2">
      <c r="A52" s="487"/>
      <c r="B52" s="487"/>
    </row>
  </sheetData>
  <mergeCells count="52">
    <mergeCell ref="AE5:AH5"/>
    <mergeCell ref="A32:B37"/>
    <mergeCell ref="S5:V5"/>
    <mergeCell ref="A16:B16"/>
    <mergeCell ref="A2:AH2"/>
    <mergeCell ref="A3:AH3"/>
    <mergeCell ref="A4:B4"/>
    <mergeCell ref="C4:J4"/>
    <mergeCell ref="K4:R4"/>
    <mergeCell ref="S4:Z4"/>
    <mergeCell ref="AA4:AH4"/>
    <mergeCell ref="B14:B15"/>
    <mergeCell ref="A5:B5"/>
    <mergeCell ref="C5:F5"/>
    <mergeCell ref="G5:J5"/>
    <mergeCell ref="K5:N5"/>
    <mergeCell ref="O5:R5"/>
    <mergeCell ref="X40:AA40"/>
    <mergeCell ref="Q40:S40"/>
    <mergeCell ref="U40:W40"/>
    <mergeCell ref="A25:B30"/>
    <mergeCell ref="W5:Z5"/>
    <mergeCell ref="AA5:AD5"/>
    <mergeCell ref="A6:B10"/>
    <mergeCell ref="A11:B11"/>
    <mergeCell ref="A12:A15"/>
    <mergeCell ref="B12:B13"/>
    <mergeCell ref="A17:B18"/>
    <mergeCell ref="A19:B19"/>
    <mergeCell ref="A20:B23"/>
    <mergeCell ref="A24:B24"/>
    <mergeCell ref="AC40:AH40"/>
    <mergeCell ref="A31:B31"/>
    <mergeCell ref="A42:B46"/>
    <mergeCell ref="C42:R46"/>
    <mergeCell ref="S42:S46"/>
    <mergeCell ref="T42:V46"/>
    <mergeCell ref="W42:W46"/>
    <mergeCell ref="AE42:AE46"/>
    <mergeCell ref="AF42:AH46"/>
    <mergeCell ref="M41:S41"/>
    <mergeCell ref="U41:AH41"/>
    <mergeCell ref="X42:Z46"/>
    <mergeCell ref="AA42:AA46"/>
    <mergeCell ref="AB42:AD46"/>
    <mergeCell ref="E40:G40"/>
    <mergeCell ref="E41:K41"/>
    <mergeCell ref="I40:K40"/>
    <mergeCell ref="M40:O40"/>
    <mergeCell ref="A38:B38"/>
    <mergeCell ref="A39:B39"/>
    <mergeCell ref="A40:B41"/>
  </mergeCells>
  <phoneticPr fontId="3" type="noConversion"/>
  <printOptions horizontalCentered="1"/>
  <pageMargins left="0.19685039370078741" right="0.19685039370078741" top="0.31496062992125984" bottom="0.31496062992125984" header="0.11811023622047245" footer="0.11811023622047245"/>
  <pageSetup paperSize="8" scale="7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6" workbookViewId="0">
      <selection activeCell="K59" sqref="K59"/>
    </sheetView>
  </sheetViews>
  <sheetFormatPr defaultColWidth="9" defaultRowHeight="15.5"/>
  <cols>
    <col min="1" max="1" width="3.36328125" style="1312" customWidth="1"/>
    <col min="2" max="2" width="3.7265625" style="1312" customWidth="1"/>
    <col min="3" max="3" width="11.90625" style="1310" customWidth="1"/>
    <col min="4" max="4" width="18.08984375" style="1310" customWidth="1"/>
    <col min="5" max="6" width="2.7265625" style="1466" customWidth="1"/>
    <col min="7" max="7" width="11.7265625" style="1311" customWidth="1"/>
    <col min="8" max="8" width="21.453125" style="1311" customWidth="1"/>
    <col min="9" max="10" width="2.6328125" style="1466" customWidth="1"/>
    <col min="11" max="11" width="12" style="1310" customWidth="1"/>
    <col min="12" max="12" width="20.26953125" style="1310" customWidth="1"/>
    <col min="13" max="14" width="2.6328125" style="1310" customWidth="1"/>
    <col min="15" max="15" width="10.6328125" style="1310" customWidth="1"/>
    <col min="16" max="16" width="22.08984375" style="1310" customWidth="1"/>
    <col min="17" max="18" width="2.6328125" style="1310" customWidth="1"/>
    <col min="19" max="19" width="10.6328125" style="1310" customWidth="1"/>
    <col min="20" max="20" width="15.6328125" style="1310" customWidth="1"/>
    <col min="21" max="22" width="2.6328125" style="1310" customWidth="1"/>
    <col min="23" max="23" width="10.6328125" style="1310" customWidth="1"/>
    <col min="24" max="24" width="15.6328125" style="1310" customWidth="1"/>
    <col min="25" max="26" width="2.6328125" style="1310" customWidth="1"/>
    <col min="27" max="27" width="10.6328125" style="1310" customWidth="1"/>
    <col min="28" max="28" width="17" style="1310" customWidth="1"/>
    <col min="29" max="30" width="2.6328125" style="1310" customWidth="1"/>
    <col min="31" max="31" width="10.6328125" style="1310" customWidth="1"/>
    <col min="32" max="32" width="17.26953125" style="1310" bestFit="1" customWidth="1"/>
    <col min="33" max="34" width="2.6328125" style="1310" customWidth="1"/>
    <col min="35" max="16384" width="9" style="1310"/>
  </cols>
  <sheetData>
    <row r="1" spans="1:34" ht="16" customHeight="1">
      <c r="A1" s="1469"/>
      <c r="B1" s="1469"/>
    </row>
    <row r="2" spans="1:34" s="1468" customFormat="1" ht="27.5">
      <c r="A2" s="1997" t="s">
        <v>1822</v>
      </c>
      <c r="B2" s="1997"/>
      <c r="C2" s="1997"/>
      <c r="D2" s="1997"/>
      <c r="E2" s="1997"/>
      <c r="F2" s="1997"/>
      <c r="G2" s="1997"/>
      <c r="H2" s="1997"/>
      <c r="I2" s="1997"/>
      <c r="J2" s="1997"/>
      <c r="K2" s="1997"/>
      <c r="L2" s="1997"/>
      <c r="M2" s="1997"/>
      <c r="N2" s="1997"/>
      <c r="O2" s="1997"/>
      <c r="P2" s="1997"/>
      <c r="Q2" s="1997"/>
      <c r="R2" s="1997"/>
      <c r="S2" s="1997"/>
      <c r="T2" s="1997"/>
      <c r="U2" s="1997"/>
      <c r="V2" s="1997"/>
      <c r="W2" s="1997"/>
      <c r="X2" s="1997"/>
      <c r="Y2" s="1997"/>
      <c r="Z2" s="1997"/>
      <c r="AA2" s="1997"/>
      <c r="AB2" s="1997"/>
      <c r="AC2" s="1997"/>
      <c r="AD2" s="1997"/>
      <c r="AE2" s="1997"/>
      <c r="AF2" s="1997"/>
      <c r="AG2" s="1997"/>
      <c r="AH2" s="1997"/>
    </row>
    <row r="3" spans="1:34" s="1467" customFormat="1" ht="18" customHeight="1" thickBot="1">
      <c r="A3" s="1998" t="s">
        <v>1821</v>
      </c>
      <c r="B3" s="1998"/>
      <c r="C3" s="1998"/>
      <c r="D3" s="1998"/>
      <c r="E3" s="1998"/>
      <c r="F3" s="1998"/>
      <c r="G3" s="1998"/>
      <c r="H3" s="1998"/>
      <c r="I3" s="1998"/>
      <c r="J3" s="1998"/>
      <c r="K3" s="1998"/>
      <c r="L3" s="1998"/>
      <c r="M3" s="1998"/>
      <c r="N3" s="1998"/>
      <c r="O3" s="1998"/>
      <c r="P3" s="1998"/>
      <c r="Q3" s="1998"/>
      <c r="R3" s="1998"/>
      <c r="S3" s="1998"/>
      <c r="T3" s="1998"/>
      <c r="U3" s="1998"/>
      <c r="V3" s="1998"/>
      <c r="W3" s="1998"/>
      <c r="X3" s="1998"/>
      <c r="Y3" s="1998"/>
      <c r="Z3" s="1998"/>
      <c r="AA3" s="1998"/>
      <c r="AB3" s="1998"/>
      <c r="AC3" s="1998"/>
      <c r="AD3" s="1998"/>
      <c r="AE3" s="1998"/>
      <c r="AF3" s="1998"/>
      <c r="AG3" s="1998"/>
      <c r="AH3" s="1998"/>
    </row>
    <row r="4" spans="1:34" ht="18" customHeight="1">
      <c r="A4" s="1999" t="s">
        <v>0</v>
      </c>
      <c r="B4" s="2000"/>
      <c r="C4" s="2001" t="s">
        <v>1749</v>
      </c>
      <c r="D4" s="2002"/>
      <c r="E4" s="2002"/>
      <c r="F4" s="2002"/>
      <c r="G4" s="2002"/>
      <c r="H4" s="2002"/>
      <c r="I4" s="2002"/>
      <c r="J4" s="2003"/>
      <c r="K4" s="2001" t="s">
        <v>1748</v>
      </c>
      <c r="L4" s="2002"/>
      <c r="M4" s="2002"/>
      <c r="N4" s="2002"/>
      <c r="O4" s="2002"/>
      <c r="P4" s="2002"/>
      <c r="Q4" s="2002"/>
      <c r="R4" s="2003"/>
      <c r="S4" s="2001" t="s">
        <v>1820</v>
      </c>
      <c r="T4" s="2002"/>
      <c r="U4" s="2002"/>
      <c r="V4" s="2002"/>
      <c r="W4" s="2002"/>
      <c r="X4" s="2002"/>
      <c r="Y4" s="2002"/>
      <c r="Z4" s="2003"/>
      <c r="AA4" s="2001" t="s">
        <v>1819</v>
      </c>
      <c r="AB4" s="2002"/>
      <c r="AC4" s="2002"/>
      <c r="AD4" s="2002"/>
      <c r="AE4" s="2002"/>
      <c r="AF4" s="2002"/>
      <c r="AG4" s="2002"/>
      <c r="AH4" s="2003"/>
    </row>
    <row r="5" spans="1:34" s="1466" customFormat="1" ht="18" customHeight="1">
      <c r="A5" s="2004" t="s">
        <v>1745</v>
      </c>
      <c r="B5" s="2005"/>
      <c r="C5" s="1996" t="s">
        <v>6</v>
      </c>
      <c r="D5" s="1988"/>
      <c r="E5" s="1988"/>
      <c r="F5" s="1988"/>
      <c r="G5" s="1987" t="s">
        <v>7</v>
      </c>
      <c r="H5" s="1988"/>
      <c r="I5" s="1988"/>
      <c r="J5" s="1989"/>
      <c r="K5" s="1996" t="s">
        <v>6</v>
      </c>
      <c r="L5" s="1988"/>
      <c r="M5" s="1988"/>
      <c r="N5" s="1988"/>
      <c r="O5" s="1987" t="s">
        <v>7</v>
      </c>
      <c r="P5" s="1988"/>
      <c r="Q5" s="1988"/>
      <c r="R5" s="1989"/>
      <c r="S5" s="1996" t="s">
        <v>6</v>
      </c>
      <c r="T5" s="1988"/>
      <c r="U5" s="1988"/>
      <c r="V5" s="1988"/>
      <c r="W5" s="1987" t="s">
        <v>7</v>
      </c>
      <c r="X5" s="1988"/>
      <c r="Y5" s="1988"/>
      <c r="Z5" s="1989"/>
      <c r="AA5" s="1996" t="s">
        <v>6</v>
      </c>
      <c r="AB5" s="1988"/>
      <c r="AC5" s="1988"/>
      <c r="AD5" s="1988"/>
      <c r="AE5" s="1987" t="s">
        <v>7</v>
      </c>
      <c r="AF5" s="1988"/>
      <c r="AG5" s="1988"/>
      <c r="AH5" s="1989"/>
    </row>
    <row r="6" spans="1:34" s="1311" customFormat="1" ht="33" customHeight="1" thickBot="1">
      <c r="A6" s="1990" t="s">
        <v>1574</v>
      </c>
      <c r="B6" s="2278"/>
      <c r="C6" s="1465" t="s">
        <v>8</v>
      </c>
      <c r="D6" s="1462" t="s">
        <v>1744</v>
      </c>
      <c r="E6" s="1530" t="s">
        <v>10</v>
      </c>
      <c r="F6" s="1530" t="s">
        <v>11</v>
      </c>
      <c r="G6" s="1464" t="s">
        <v>8</v>
      </c>
      <c r="H6" s="1464" t="s">
        <v>1744</v>
      </c>
      <c r="I6" s="1530" t="s">
        <v>10</v>
      </c>
      <c r="J6" s="1529" t="s">
        <v>11</v>
      </c>
      <c r="K6" s="1465" t="s">
        <v>8</v>
      </c>
      <c r="L6" s="1464" t="s">
        <v>1744</v>
      </c>
      <c r="M6" s="1530" t="s">
        <v>10</v>
      </c>
      <c r="N6" s="1530" t="s">
        <v>11</v>
      </c>
      <c r="O6" s="1464" t="s">
        <v>8</v>
      </c>
      <c r="P6" s="1464" t="s">
        <v>1744</v>
      </c>
      <c r="Q6" s="1530" t="s">
        <v>10</v>
      </c>
      <c r="R6" s="1529" t="s">
        <v>11</v>
      </c>
      <c r="S6" s="1465" t="s">
        <v>8</v>
      </c>
      <c r="T6" s="1464" t="s">
        <v>1744</v>
      </c>
      <c r="U6" s="1530" t="s">
        <v>10</v>
      </c>
      <c r="V6" s="1530" t="s">
        <v>11</v>
      </c>
      <c r="W6" s="1464" t="s">
        <v>8</v>
      </c>
      <c r="X6" s="1464" t="s">
        <v>1744</v>
      </c>
      <c r="Y6" s="1530" t="s">
        <v>10</v>
      </c>
      <c r="Z6" s="1529" t="s">
        <v>11</v>
      </c>
      <c r="AA6" s="1463" t="s">
        <v>8</v>
      </c>
      <c r="AB6" s="1462" t="s">
        <v>1744</v>
      </c>
      <c r="AC6" s="1530" t="s">
        <v>10</v>
      </c>
      <c r="AD6" s="1530" t="s">
        <v>11</v>
      </c>
      <c r="AE6" s="1462" t="s">
        <v>8</v>
      </c>
      <c r="AF6" s="1462" t="s">
        <v>1744</v>
      </c>
      <c r="AG6" s="1530" t="s">
        <v>10</v>
      </c>
      <c r="AH6" s="1529" t="s">
        <v>11</v>
      </c>
    </row>
    <row r="7" spans="1:34" s="1311" customFormat="1" ht="39" customHeight="1" thickTop="1">
      <c r="A7" s="2274"/>
      <c r="B7" s="2275"/>
      <c r="C7" s="1354" t="s">
        <v>1818</v>
      </c>
      <c r="D7" s="1502" t="s">
        <v>1817</v>
      </c>
      <c r="E7" s="1349">
        <v>3</v>
      </c>
      <c r="F7" s="1349">
        <v>3</v>
      </c>
      <c r="G7" s="1342" t="s">
        <v>1816</v>
      </c>
      <c r="H7" s="1523" t="s">
        <v>1815</v>
      </c>
      <c r="I7" s="1342">
        <v>3</v>
      </c>
      <c r="J7" s="1389">
        <v>3</v>
      </c>
      <c r="K7" s="1354"/>
      <c r="L7" s="1502"/>
      <c r="M7" s="1349"/>
      <c r="N7" s="1349"/>
      <c r="O7" s="1526"/>
      <c r="P7" s="1423"/>
      <c r="Q7" s="1365"/>
      <c r="R7" s="1364"/>
      <c r="S7" s="1522"/>
      <c r="T7" s="1521"/>
      <c r="U7" s="1521"/>
      <c r="V7" s="1521"/>
      <c r="W7" s="1521"/>
      <c r="X7" s="1521"/>
      <c r="Y7" s="1521"/>
      <c r="Z7" s="1528"/>
      <c r="AA7" s="1511"/>
      <c r="AB7" s="1413"/>
      <c r="AC7" s="1412"/>
      <c r="AD7" s="1412"/>
      <c r="AE7" s="1527"/>
      <c r="AF7" s="1413"/>
      <c r="AG7" s="1412"/>
      <c r="AH7" s="1411"/>
    </row>
    <row r="8" spans="1:34" s="1311" customFormat="1" ht="39" customHeight="1" thickBot="1">
      <c r="A8" s="2274"/>
      <c r="B8" s="2275"/>
      <c r="C8" s="1500"/>
      <c r="D8" s="1507"/>
      <c r="E8" s="1349"/>
      <c r="F8" s="1363"/>
      <c r="G8" s="1349"/>
      <c r="H8" s="1507"/>
      <c r="I8" s="1349"/>
      <c r="J8" s="1348"/>
      <c r="K8" s="1526"/>
      <c r="L8" s="1410"/>
      <c r="M8" s="1349"/>
      <c r="N8" s="1349"/>
      <c r="O8" s="1349"/>
      <c r="P8" s="1209"/>
      <c r="Q8" s="1349"/>
      <c r="R8" s="1348"/>
      <c r="S8" s="1505"/>
      <c r="T8" s="1495"/>
      <c r="U8" s="1495"/>
      <c r="V8" s="1495"/>
      <c r="W8" s="1495"/>
      <c r="X8" s="1495"/>
      <c r="Y8" s="1495"/>
      <c r="Z8" s="1504"/>
      <c r="AA8" s="1352"/>
      <c r="AB8" s="1350"/>
      <c r="AC8" s="1349"/>
      <c r="AD8" s="1349"/>
      <c r="AE8" s="1351"/>
      <c r="AF8" s="1350"/>
      <c r="AG8" s="1349"/>
      <c r="AH8" s="1348"/>
    </row>
    <row r="9" spans="1:34" s="1311" customFormat="1" ht="16.5" thickTop="1" thickBot="1">
      <c r="A9" s="1970" t="s">
        <v>1582</v>
      </c>
      <c r="B9" s="1971"/>
      <c r="C9" s="1398"/>
      <c r="D9" s="1525"/>
      <c r="E9" s="1396">
        <f>SUM(E7:E8)</f>
        <v>3</v>
      </c>
      <c r="F9" s="1396">
        <f>SUM(F7:F8)</f>
        <v>3</v>
      </c>
      <c r="G9" s="1398"/>
      <c r="H9" s="1524"/>
      <c r="I9" s="1396">
        <f>SUM(I7:I8)</f>
        <v>3</v>
      </c>
      <c r="J9" s="1396">
        <f>SUM(J7:J8)</f>
        <v>3</v>
      </c>
      <c r="K9" s="1418"/>
      <c r="L9" s="1418"/>
      <c r="M9" s="1396">
        <f>SUM(M8:M8)</f>
        <v>0</v>
      </c>
      <c r="N9" s="1396">
        <f>SUM(N8:N8)</f>
        <v>0</v>
      </c>
      <c r="O9" s="1418"/>
      <c r="P9" s="1418"/>
      <c r="Q9" s="1396">
        <f>SUM(Q8:Q8)</f>
        <v>0</v>
      </c>
      <c r="R9" s="1395">
        <f>SUM(R8:R8)</f>
        <v>0</v>
      </c>
      <c r="S9" s="1398"/>
      <c r="T9" s="1418"/>
      <c r="U9" s="1396">
        <f>SUM(U8:U8)</f>
        <v>0</v>
      </c>
      <c r="V9" s="1396">
        <f>SUM(V8:V8)</f>
        <v>0</v>
      </c>
      <c r="W9" s="1398"/>
      <c r="X9" s="1418"/>
      <c r="Y9" s="1396">
        <f>SUM(Y8:Y8)</f>
        <v>0</v>
      </c>
      <c r="Z9" s="1395">
        <f>SUM(Z8:Z8)</f>
        <v>0</v>
      </c>
      <c r="AA9" s="1418"/>
      <c r="AB9" s="1418"/>
      <c r="AC9" s="1396">
        <f>SUM(AC8:AC8)</f>
        <v>0</v>
      </c>
      <c r="AD9" s="1396">
        <f>SUM(AD8:AD8)</f>
        <v>0</v>
      </c>
      <c r="AE9" s="1418"/>
      <c r="AF9" s="1418"/>
      <c r="AG9" s="1396">
        <f>SUM(AG8:AG8)</f>
        <v>0</v>
      </c>
      <c r="AH9" s="1395">
        <f>SUM(AH8:AH8)</f>
        <v>0</v>
      </c>
    </row>
    <row r="10" spans="1:34" s="1311" customFormat="1" ht="39" customHeight="1" thickTop="1">
      <c r="A10" s="1972" t="s">
        <v>1755</v>
      </c>
      <c r="B10" s="2279"/>
      <c r="C10" s="1509" t="s">
        <v>1814</v>
      </c>
      <c r="D10" s="1523" t="s">
        <v>1813</v>
      </c>
      <c r="E10" s="1342">
        <v>3</v>
      </c>
      <c r="F10" s="1349">
        <v>3</v>
      </c>
      <c r="G10" s="1349" t="s">
        <v>1812</v>
      </c>
      <c r="H10" s="1503" t="s">
        <v>1811</v>
      </c>
      <c r="I10" s="1342">
        <v>3</v>
      </c>
      <c r="J10" s="1348">
        <v>3</v>
      </c>
      <c r="K10" s="1444"/>
      <c r="L10" s="1423"/>
      <c r="M10" s="1365"/>
      <c r="N10" s="1365"/>
      <c r="O10" s="1511"/>
      <c r="P10" s="1423"/>
      <c r="Q10" s="1365"/>
      <c r="R10" s="1364"/>
      <c r="S10" s="1444"/>
      <c r="T10" s="1426"/>
      <c r="U10" s="1365"/>
      <c r="V10" s="1365"/>
      <c r="W10" s="1365"/>
      <c r="X10" s="1392"/>
      <c r="Y10" s="1365"/>
      <c r="Z10" s="1364"/>
      <c r="AA10" s="1522"/>
      <c r="AB10" s="1521"/>
      <c r="AC10" s="1521"/>
      <c r="AD10" s="1521"/>
      <c r="AE10" s="1365"/>
      <c r="AF10" s="1520"/>
      <c r="AG10" s="1365"/>
      <c r="AH10" s="1364"/>
    </row>
    <row r="11" spans="1:34" s="1311" customFormat="1" ht="39" customHeight="1">
      <c r="A11" s="2280"/>
      <c r="B11" s="2281"/>
      <c r="C11" s="1354" t="s">
        <v>1810</v>
      </c>
      <c r="D11" s="1503" t="s">
        <v>1809</v>
      </c>
      <c r="E11" s="1349">
        <v>3</v>
      </c>
      <c r="F11" s="1349">
        <v>3</v>
      </c>
      <c r="G11" s="1342" t="s">
        <v>1808</v>
      </c>
      <c r="H11" s="1519" t="s">
        <v>1807</v>
      </c>
      <c r="I11" s="1342">
        <v>3</v>
      </c>
      <c r="J11" s="1345">
        <v>3</v>
      </c>
      <c r="K11" s="1354"/>
      <c r="L11" s="1209"/>
      <c r="M11" s="1349"/>
      <c r="N11" s="1349"/>
      <c r="O11" s="1352"/>
      <c r="P11" s="1209"/>
      <c r="Q11" s="1349"/>
      <c r="R11" s="1348"/>
      <c r="S11" s="1354"/>
      <c r="T11" s="1353"/>
      <c r="U11" s="1349"/>
      <c r="V11" s="1349"/>
      <c r="W11" s="1495"/>
      <c r="X11" s="1495"/>
      <c r="Y11" s="1495"/>
      <c r="Z11" s="1504"/>
      <c r="AA11" s="1505"/>
      <c r="AB11" s="1495"/>
      <c r="AC11" s="1495"/>
      <c r="AD11" s="1495"/>
      <c r="AE11" s="1495"/>
      <c r="AF11" s="1495"/>
      <c r="AG11" s="1495"/>
      <c r="AH11" s="1504"/>
    </row>
    <row r="12" spans="1:34" s="1311" customFormat="1" ht="39" customHeight="1">
      <c r="A12" s="2280"/>
      <c r="B12" s="2281"/>
      <c r="C12" s="1444" t="s">
        <v>1806</v>
      </c>
      <c r="D12" s="1518" t="s">
        <v>1805</v>
      </c>
      <c r="E12" s="1349">
        <v>3</v>
      </c>
      <c r="F12" s="1349">
        <v>3</v>
      </c>
      <c r="G12" s="1349" t="s">
        <v>1804</v>
      </c>
      <c r="H12" s="1503" t="s">
        <v>1803</v>
      </c>
      <c r="I12" s="1349">
        <v>3</v>
      </c>
      <c r="J12" s="1348">
        <v>3</v>
      </c>
      <c r="K12" s="1352"/>
      <c r="L12" s="1209"/>
      <c r="M12" s="1349"/>
      <c r="N12" s="1349"/>
      <c r="O12" s="1349"/>
      <c r="P12" s="1209"/>
      <c r="Q12" s="1349"/>
      <c r="R12" s="1348"/>
      <c r="S12" s="1505"/>
      <c r="T12" s="1495"/>
      <c r="U12" s="1495"/>
      <c r="V12" s="1495"/>
      <c r="W12" s="1495"/>
      <c r="X12" s="1495"/>
      <c r="Y12" s="1495"/>
      <c r="Z12" s="1504"/>
      <c r="AA12" s="1352"/>
      <c r="AB12" s="1440"/>
      <c r="AC12" s="1349"/>
      <c r="AD12" s="1349"/>
      <c r="AE12" s="1495"/>
      <c r="AF12" s="1495"/>
      <c r="AG12" s="1495"/>
      <c r="AH12" s="1504"/>
    </row>
    <row r="13" spans="1:34" s="1311" customFormat="1" ht="39" customHeight="1" thickBot="1">
      <c r="A13" s="2282"/>
      <c r="B13" s="2283"/>
      <c r="C13" s="1517"/>
      <c r="D13" s="1516"/>
      <c r="E13" s="1337"/>
      <c r="F13" s="1337"/>
      <c r="G13" s="1337"/>
      <c r="H13" s="1515"/>
      <c r="I13" s="1337"/>
      <c r="J13" s="1336"/>
      <c r="K13" s="1385"/>
      <c r="L13" s="1514"/>
      <c r="M13" s="1337"/>
      <c r="N13" s="1337"/>
      <c r="O13" s="1340"/>
      <c r="P13" s="1513"/>
      <c r="Q13" s="1337"/>
      <c r="R13" s="1336"/>
      <c r="S13" s="1505"/>
      <c r="T13" s="1495"/>
      <c r="U13" s="1495"/>
      <c r="V13" s="1495"/>
      <c r="W13" s="1495"/>
      <c r="X13" s="1495"/>
      <c r="Y13" s="1495"/>
      <c r="Z13" s="1504"/>
      <c r="AA13" s="1505"/>
      <c r="AB13" s="1495"/>
      <c r="AC13" s="1495"/>
      <c r="AD13" s="1495"/>
      <c r="AE13" s="1351"/>
      <c r="AF13" s="1350"/>
      <c r="AG13" s="1349"/>
      <c r="AH13" s="1348"/>
    </row>
    <row r="14" spans="1:34" s="1311" customFormat="1" ht="39" customHeight="1">
      <c r="A14" s="2272" t="s">
        <v>1754</v>
      </c>
      <c r="B14" s="2273"/>
      <c r="C14" s="1444" t="s">
        <v>1802</v>
      </c>
      <c r="D14" s="1512" t="s">
        <v>1801</v>
      </c>
      <c r="E14" s="1365">
        <v>3</v>
      </c>
      <c r="F14" s="1365">
        <v>3</v>
      </c>
      <c r="G14" s="1365" t="s">
        <v>1800</v>
      </c>
      <c r="H14" s="1510" t="s">
        <v>1799</v>
      </c>
      <c r="I14" s="1365">
        <v>3</v>
      </c>
      <c r="J14" s="1364">
        <v>3</v>
      </c>
      <c r="K14" s="1444" t="s">
        <v>1798</v>
      </c>
      <c r="L14" s="1510" t="s">
        <v>1797</v>
      </c>
      <c r="M14" s="1365">
        <v>3</v>
      </c>
      <c r="N14" s="1365">
        <v>3</v>
      </c>
      <c r="O14" s="1511" t="s">
        <v>1796</v>
      </c>
      <c r="P14" s="1510" t="s">
        <v>1795</v>
      </c>
      <c r="Q14" s="1365">
        <v>3</v>
      </c>
      <c r="R14" s="1364">
        <v>3</v>
      </c>
      <c r="S14" s="1505"/>
      <c r="T14" s="1495"/>
      <c r="U14" s="1495"/>
      <c r="V14" s="1495"/>
      <c r="W14" s="1495"/>
      <c r="X14" s="1495"/>
      <c r="Y14" s="1495"/>
      <c r="Z14" s="1504"/>
      <c r="AA14" s="1505"/>
      <c r="AB14" s="1495"/>
      <c r="AC14" s="1495"/>
      <c r="AD14" s="1495"/>
      <c r="AE14" s="1495"/>
      <c r="AF14" s="1495"/>
      <c r="AG14" s="1495"/>
      <c r="AH14" s="1504"/>
    </row>
    <row r="15" spans="1:34" s="1311" customFormat="1" ht="39" customHeight="1">
      <c r="A15" s="2274"/>
      <c r="B15" s="2275"/>
      <c r="C15" s="1354" t="s">
        <v>1794</v>
      </c>
      <c r="D15" s="1507" t="s">
        <v>1793</v>
      </c>
      <c r="E15" s="1349">
        <v>3</v>
      </c>
      <c r="F15" s="1349">
        <v>3</v>
      </c>
      <c r="G15" s="1349" t="s">
        <v>1792</v>
      </c>
      <c r="H15" s="1503" t="s">
        <v>1791</v>
      </c>
      <c r="I15" s="1349">
        <v>3</v>
      </c>
      <c r="J15" s="1348">
        <v>3</v>
      </c>
      <c r="K15" s="1354" t="s">
        <v>1790</v>
      </c>
      <c r="L15" s="1507" t="s">
        <v>303</v>
      </c>
      <c r="M15" s="1349">
        <v>3</v>
      </c>
      <c r="N15" s="1349">
        <v>3</v>
      </c>
      <c r="O15" s="1509" t="s">
        <v>1789</v>
      </c>
      <c r="P15" s="1508" t="s">
        <v>1788</v>
      </c>
      <c r="Q15" s="1342">
        <v>3</v>
      </c>
      <c r="R15" s="1345">
        <v>3</v>
      </c>
      <c r="S15" s="1505"/>
      <c r="T15" s="1495"/>
      <c r="U15" s="1495"/>
      <c r="V15" s="1495"/>
      <c r="W15" s="1349"/>
      <c r="X15" s="1350"/>
      <c r="Y15" s="1349"/>
      <c r="Z15" s="1348"/>
      <c r="AA15" s="1505"/>
      <c r="AB15" s="1495"/>
      <c r="AC15" s="1495"/>
      <c r="AD15" s="1495"/>
      <c r="AE15" s="1495"/>
      <c r="AF15" s="1495"/>
      <c r="AG15" s="1495"/>
      <c r="AH15" s="1504"/>
    </row>
    <row r="16" spans="1:34" s="1311" customFormat="1" ht="39" customHeight="1">
      <c r="A16" s="2274"/>
      <c r="B16" s="2275"/>
      <c r="C16" s="1354" t="s">
        <v>1787</v>
      </c>
      <c r="D16" s="1503" t="s">
        <v>1786</v>
      </c>
      <c r="E16" s="1349">
        <v>3</v>
      </c>
      <c r="F16" s="1349">
        <v>3</v>
      </c>
      <c r="G16" s="1349" t="s">
        <v>1785</v>
      </c>
      <c r="H16" s="1503" t="s">
        <v>1784</v>
      </c>
      <c r="I16" s="1349">
        <v>3</v>
      </c>
      <c r="J16" s="1348">
        <v>3</v>
      </c>
      <c r="K16" s="1354" t="s">
        <v>1783</v>
      </c>
      <c r="L16" s="1507" t="s">
        <v>1782</v>
      </c>
      <c r="M16" s="1349">
        <v>3</v>
      </c>
      <c r="N16" s="1349">
        <v>3</v>
      </c>
      <c r="O16" s="1352" t="s">
        <v>1781</v>
      </c>
      <c r="P16" s="1506" t="s">
        <v>1780</v>
      </c>
      <c r="Q16" s="1349">
        <v>3</v>
      </c>
      <c r="R16" s="1348">
        <v>3</v>
      </c>
      <c r="S16" s="1505"/>
      <c r="T16" s="1495"/>
      <c r="U16" s="1495"/>
      <c r="V16" s="1495"/>
      <c r="W16" s="1495"/>
      <c r="X16" s="1495"/>
      <c r="Y16" s="1495"/>
      <c r="Z16" s="1504"/>
      <c r="AA16" s="1354"/>
      <c r="AB16" s="1350"/>
      <c r="AC16" s="1349"/>
      <c r="AD16" s="1349"/>
      <c r="AE16" s="1495"/>
      <c r="AF16" s="1495"/>
      <c r="AG16" s="1495"/>
      <c r="AH16" s="1504"/>
    </row>
    <row r="17" spans="1:34" s="1311" customFormat="1" ht="39" customHeight="1">
      <c r="A17" s="2274"/>
      <c r="B17" s="2275"/>
      <c r="C17" s="1354" t="s">
        <v>1779</v>
      </c>
      <c r="D17" s="1503" t="s">
        <v>1778</v>
      </c>
      <c r="E17" s="1349">
        <v>3</v>
      </c>
      <c r="F17" s="1349">
        <v>3</v>
      </c>
      <c r="G17" s="1349" t="s">
        <v>1777</v>
      </c>
      <c r="H17" s="1503" t="s">
        <v>1776</v>
      </c>
      <c r="I17" s="1349">
        <v>3</v>
      </c>
      <c r="J17" s="1348">
        <v>3</v>
      </c>
      <c r="K17" s="1354" t="s">
        <v>1775</v>
      </c>
      <c r="L17" s="1502" t="s">
        <v>1774</v>
      </c>
      <c r="M17" s="1349">
        <v>3</v>
      </c>
      <c r="N17" s="1349">
        <v>3</v>
      </c>
      <c r="O17" s="1354" t="s">
        <v>1773</v>
      </c>
      <c r="P17" s="1502" t="s">
        <v>1772</v>
      </c>
      <c r="Q17" s="1349">
        <v>3</v>
      </c>
      <c r="R17" s="1348">
        <v>3</v>
      </c>
      <c r="S17" s="1505"/>
      <c r="T17" s="1495"/>
      <c r="U17" s="1495"/>
      <c r="V17" s="1495"/>
      <c r="W17" s="1349"/>
      <c r="X17" s="1350"/>
      <c r="Y17" s="1349"/>
      <c r="Z17" s="1348"/>
      <c r="AA17" s="1505"/>
      <c r="AB17" s="1495"/>
      <c r="AC17" s="1495"/>
      <c r="AD17" s="1495"/>
      <c r="AE17" s="1495"/>
      <c r="AF17" s="1495"/>
      <c r="AG17" s="1495"/>
      <c r="AH17" s="1504"/>
    </row>
    <row r="18" spans="1:34" s="1311" customFormat="1" ht="39" customHeight="1">
      <c r="A18" s="2274"/>
      <c r="B18" s="2275"/>
      <c r="C18" s="1354" t="s">
        <v>1771</v>
      </c>
      <c r="D18" s="1461" t="s">
        <v>1770</v>
      </c>
      <c r="E18" s="1349">
        <v>3</v>
      </c>
      <c r="F18" s="1349">
        <v>3</v>
      </c>
      <c r="G18" s="1376" t="s">
        <v>1769</v>
      </c>
      <c r="H18" s="1355" t="s">
        <v>1768</v>
      </c>
      <c r="I18" s="1349">
        <v>3</v>
      </c>
      <c r="J18" s="1348">
        <v>3</v>
      </c>
      <c r="K18" s="1354" t="s">
        <v>1767</v>
      </c>
      <c r="L18" s="1503" t="s">
        <v>1766</v>
      </c>
      <c r="M18" s="1349">
        <v>3</v>
      </c>
      <c r="N18" s="1349">
        <v>3</v>
      </c>
      <c r="O18" s="1349" t="s">
        <v>1765</v>
      </c>
      <c r="P18" s="1502" t="s">
        <v>1764</v>
      </c>
      <c r="Q18" s="1349">
        <v>3</v>
      </c>
      <c r="R18" s="1348">
        <v>3</v>
      </c>
      <c r="S18" s="1354"/>
      <c r="T18" s="1353"/>
      <c r="U18" s="1349"/>
      <c r="V18" s="1349"/>
      <c r="W18" s="1349"/>
      <c r="X18" s="1350"/>
      <c r="Y18" s="1349"/>
      <c r="Z18" s="1348"/>
      <c r="AA18" s="1352"/>
      <c r="AB18" s="1350"/>
      <c r="AC18" s="1349"/>
      <c r="AD18" s="1349"/>
      <c r="AE18" s="1349"/>
      <c r="AF18" s="1350"/>
      <c r="AG18" s="1349"/>
      <c r="AH18" s="1348"/>
    </row>
    <row r="19" spans="1:34" s="1311" customFormat="1" ht="39" customHeight="1">
      <c r="A19" s="2274"/>
      <c r="B19" s="2275"/>
      <c r="C19" s="1354"/>
      <c r="D19" s="1355"/>
      <c r="E19" s="1349"/>
      <c r="F19" s="1349"/>
      <c r="G19" s="1376" t="s">
        <v>1763</v>
      </c>
      <c r="H19" s="1377" t="s">
        <v>1762</v>
      </c>
      <c r="I19" s="1349">
        <v>3</v>
      </c>
      <c r="J19" s="1348">
        <v>3</v>
      </c>
      <c r="K19" s="1444" t="s">
        <v>1761</v>
      </c>
      <c r="L19" s="1501" t="s">
        <v>1760</v>
      </c>
      <c r="M19" s="1365">
        <v>3</v>
      </c>
      <c r="N19" s="1365">
        <v>3</v>
      </c>
      <c r="O19" s="1500" t="s">
        <v>1759</v>
      </c>
      <c r="P19" s="1499" t="s">
        <v>1758</v>
      </c>
      <c r="Q19" s="1365">
        <v>3</v>
      </c>
      <c r="R19" s="1364">
        <v>3</v>
      </c>
      <c r="S19" s="1354"/>
      <c r="T19" s="1353"/>
      <c r="U19" s="1349"/>
      <c r="V19" s="1349"/>
      <c r="W19" s="1349"/>
      <c r="X19" s="1350"/>
      <c r="Y19" s="1349"/>
      <c r="Z19" s="1348"/>
      <c r="AA19" s="1354"/>
      <c r="AB19" s="1401"/>
      <c r="AC19" s="1349"/>
      <c r="AD19" s="1349"/>
      <c r="AE19" s="1349"/>
      <c r="AF19" s="1401"/>
      <c r="AG19" s="1349"/>
      <c r="AH19" s="1348"/>
    </row>
    <row r="20" spans="1:34" s="1311" customFormat="1" ht="18">
      <c r="A20" s="2274"/>
      <c r="B20" s="2275"/>
      <c r="C20" s="1498"/>
      <c r="D20" s="1497"/>
      <c r="E20" s="1497"/>
      <c r="F20" s="1497"/>
      <c r="G20" s="1497"/>
      <c r="H20" s="1497"/>
      <c r="I20" s="1497"/>
      <c r="J20" s="1496"/>
      <c r="K20" s="1354"/>
      <c r="L20" s="1353"/>
      <c r="M20" s="1349"/>
      <c r="N20" s="1349"/>
      <c r="O20" s="1349"/>
      <c r="P20" s="1355"/>
      <c r="Q20" s="1349"/>
      <c r="R20" s="1348"/>
      <c r="S20" s="1344"/>
      <c r="T20" s="1390"/>
      <c r="U20" s="1342"/>
      <c r="V20" s="1342"/>
      <c r="W20" s="1349"/>
      <c r="X20" s="1350"/>
      <c r="Y20" s="1349"/>
      <c r="Z20" s="1348"/>
      <c r="AA20" s="1351"/>
      <c r="AB20" s="1401"/>
      <c r="AC20" s="1349"/>
      <c r="AD20" s="1349"/>
      <c r="AE20" s="1351"/>
      <c r="AF20" s="1401"/>
      <c r="AG20" s="1349"/>
      <c r="AH20" s="1348"/>
    </row>
    <row r="21" spans="1:34" s="1311" customFormat="1" ht="18">
      <c r="A21" s="2274"/>
      <c r="B21" s="2275"/>
      <c r="C21" s="1498"/>
      <c r="D21" s="1497"/>
      <c r="E21" s="1497"/>
      <c r="F21" s="1497"/>
      <c r="G21" s="1497"/>
      <c r="H21" s="1497"/>
      <c r="I21" s="1497"/>
      <c r="J21" s="1496"/>
      <c r="K21" s="1356"/>
      <c r="L21" s="1355"/>
      <c r="M21" s="1349"/>
      <c r="N21" s="1349"/>
      <c r="O21" s="1349"/>
      <c r="P21" s="1355"/>
      <c r="Q21" s="1349"/>
      <c r="R21" s="1348"/>
      <c r="S21" s="1356"/>
      <c r="T21" s="1350"/>
      <c r="U21" s="1349"/>
      <c r="V21" s="1349"/>
      <c r="W21" s="1349"/>
      <c r="X21" s="1353"/>
      <c r="Y21" s="1349"/>
      <c r="Z21" s="1348"/>
      <c r="AA21" s="1351"/>
      <c r="AB21" s="1350"/>
      <c r="AC21" s="1349"/>
      <c r="AD21" s="1349"/>
      <c r="AE21" s="1495"/>
      <c r="AF21" s="1350"/>
      <c r="AG21" s="1349"/>
      <c r="AH21" s="1348"/>
    </row>
    <row r="22" spans="1:34" s="1311" customFormat="1" ht="18.5" thickBot="1">
      <c r="A22" s="2276"/>
      <c r="B22" s="2277"/>
      <c r="C22" s="1494"/>
      <c r="D22" s="1493"/>
      <c r="E22" s="1493"/>
      <c r="F22" s="1493"/>
      <c r="G22" s="1493"/>
      <c r="H22" s="1493"/>
      <c r="I22" s="1493"/>
      <c r="J22" s="1492"/>
      <c r="K22" s="1408"/>
      <c r="L22" s="1407"/>
      <c r="M22" s="1403"/>
      <c r="N22" s="1403"/>
      <c r="O22" s="1491"/>
      <c r="P22" s="1404"/>
      <c r="Q22" s="1403"/>
      <c r="R22" s="1402"/>
      <c r="S22" s="1490"/>
      <c r="T22" s="1489"/>
      <c r="U22" s="1484"/>
      <c r="V22" s="1484"/>
      <c r="W22" s="1403"/>
      <c r="X22" s="1405"/>
      <c r="Y22" s="1403"/>
      <c r="Z22" s="1402"/>
      <c r="AA22" s="1405"/>
      <c r="AB22" s="1404"/>
      <c r="AC22" s="1403"/>
      <c r="AD22" s="1403"/>
      <c r="AE22" s="1488"/>
      <c r="AF22" s="1404"/>
      <c r="AG22" s="1403"/>
      <c r="AH22" s="1402"/>
    </row>
    <row r="23" spans="1:34" s="1311" customFormat="1" ht="16.5" thickTop="1" thickBot="1">
      <c r="A23" s="2261" t="s">
        <v>1582</v>
      </c>
      <c r="B23" s="2262"/>
      <c r="C23" s="1487"/>
      <c r="D23" s="1485"/>
      <c r="E23" s="1361">
        <v>9</v>
      </c>
      <c r="F23" s="1361">
        <v>9</v>
      </c>
      <c r="G23" s="1486"/>
      <c r="H23" s="1485"/>
      <c r="I23" s="1484">
        <v>9</v>
      </c>
      <c r="J23" s="1395">
        <v>9</v>
      </c>
      <c r="K23" s="1483"/>
      <c r="L23" s="1476"/>
      <c r="M23" s="1361">
        <v>12</v>
      </c>
      <c r="N23" s="1361">
        <v>12</v>
      </c>
      <c r="O23" s="1482"/>
      <c r="P23" s="1481"/>
      <c r="Q23" s="1361">
        <v>6</v>
      </c>
      <c r="R23" s="1389">
        <v>6</v>
      </c>
      <c r="S23" s="1480"/>
      <c r="T23" s="1476"/>
      <c r="U23" s="1361">
        <v>0</v>
      </c>
      <c r="V23" s="1361">
        <v>0</v>
      </c>
      <c r="W23" s="1361"/>
      <c r="X23" s="1479"/>
      <c r="Y23" s="1361">
        <v>0</v>
      </c>
      <c r="Z23" s="1389">
        <v>0</v>
      </c>
      <c r="AA23" s="1478"/>
      <c r="AB23" s="1476"/>
      <c r="AC23" s="1361">
        <v>0</v>
      </c>
      <c r="AD23" s="1361">
        <v>0</v>
      </c>
      <c r="AE23" s="1477"/>
      <c r="AF23" s="1476"/>
      <c r="AG23" s="1361">
        <v>0</v>
      </c>
      <c r="AH23" s="1389">
        <v>0</v>
      </c>
    </row>
    <row r="24" spans="1:34" s="1311" customFormat="1" ht="26.5" customHeight="1" thickTop="1" thickBot="1">
      <c r="A24" s="2265" t="s">
        <v>1757</v>
      </c>
      <c r="B24" s="2266"/>
      <c r="C24" s="1322"/>
      <c r="D24" s="1319"/>
      <c r="E24" s="1319">
        <v>12</v>
      </c>
      <c r="F24" s="1319">
        <v>12</v>
      </c>
      <c r="G24" s="1475"/>
      <c r="H24" s="1474"/>
      <c r="I24" s="1319">
        <v>12</v>
      </c>
      <c r="J24" s="1319">
        <v>12</v>
      </c>
      <c r="K24" s="1473"/>
      <c r="L24" s="1471"/>
      <c r="M24" s="1319">
        <v>12</v>
      </c>
      <c r="N24" s="1319">
        <v>12</v>
      </c>
      <c r="O24" s="1472"/>
      <c r="P24" s="1471"/>
      <c r="Q24" s="1319">
        <v>6</v>
      </c>
      <c r="R24" s="1319">
        <v>6</v>
      </c>
      <c r="S24" s="1322"/>
      <c r="T24" s="1320"/>
      <c r="U24" s="1319">
        <v>0</v>
      </c>
      <c r="V24" s="1319">
        <v>0</v>
      </c>
      <c r="W24" s="1319"/>
      <c r="X24" s="1319"/>
      <c r="Y24" s="1319">
        <v>0</v>
      </c>
      <c r="Z24" s="1319">
        <v>0</v>
      </c>
      <c r="AA24" s="1321"/>
      <c r="AB24" s="1320"/>
      <c r="AC24" s="1319">
        <v>0</v>
      </c>
      <c r="AD24" s="1319">
        <v>0</v>
      </c>
      <c r="AE24" s="1320"/>
      <c r="AF24" s="1320"/>
      <c r="AG24" s="1319">
        <v>0</v>
      </c>
      <c r="AH24" s="1318">
        <v>0</v>
      </c>
    </row>
    <row r="25" spans="1:34" s="1314" customFormat="1" ht="30.25" customHeight="1">
      <c r="A25" s="1947" t="s">
        <v>1580</v>
      </c>
      <c r="B25" s="2267"/>
      <c r="C25" s="2270" t="s">
        <v>1756</v>
      </c>
      <c r="D25" s="2263"/>
      <c r="E25" s="2263"/>
      <c r="F25" s="2263"/>
      <c r="G25" s="2263"/>
      <c r="H25" s="2263">
        <v>6</v>
      </c>
      <c r="I25" s="2263"/>
      <c r="J25" s="2263"/>
      <c r="K25" s="2263" t="s">
        <v>1755</v>
      </c>
      <c r="L25" s="2263"/>
      <c r="M25" s="2263"/>
      <c r="N25" s="2263"/>
      <c r="O25" s="2263"/>
      <c r="P25" s="2263">
        <v>9</v>
      </c>
      <c r="Q25" s="2263">
        <v>9</v>
      </c>
      <c r="R25" s="2263"/>
      <c r="S25" s="2263" t="s">
        <v>1754</v>
      </c>
      <c r="T25" s="2263"/>
      <c r="U25" s="2263"/>
      <c r="V25" s="2263"/>
      <c r="W25" s="2263"/>
      <c r="X25" s="2263">
        <v>15</v>
      </c>
      <c r="Y25" s="2263">
        <v>15</v>
      </c>
      <c r="Z25" s="2263"/>
      <c r="AA25" s="2263" t="s">
        <v>1753</v>
      </c>
      <c r="AB25" s="2263"/>
      <c r="AC25" s="2263"/>
      <c r="AD25" s="2263"/>
      <c r="AE25" s="2263"/>
      <c r="AF25" s="2263">
        <v>30</v>
      </c>
      <c r="AG25" s="2263">
        <v>30</v>
      </c>
      <c r="AH25" s="2291"/>
    </row>
    <row r="26" spans="1:34" s="1314" customFormat="1" ht="30.25" customHeight="1" thickBot="1">
      <c r="A26" s="2268"/>
      <c r="B26" s="2269"/>
      <c r="C26" s="2271"/>
      <c r="D26" s="2264"/>
      <c r="E26" s="2264"/>
      <c r="F26" s="2264"/>
      <c r="G26" s="2264"/>
      <c r="H26" s="2264"/>
      <c r="I26" s="2264"/>
      <c r="J26" s="2264"/>
      <c r="K26" s="2264"/>
      <c r="L26" s="2264"/>
      <c r="M26" s="2264"/>
      <c r="N26" s="2264"/>
      <c r="O26" s="2264"/>
      <c r="P26" s="2264"/>
      <c r="Q26" s="2264"/>
      <c r="R26" s="2264"/>
      <c r="S26" s="2264"/>
      <c r="T26" s="2264"/>
      <c r="U26" s="2264"/>
      <c r="V26" s="2264"/>
      <c r="W26" s="2264"/>
      <c r="X26" s="2264"/>
      <c r="Y26" s="2264"/>
      <c r="Z26" s="2264"/>
      <c r="AA26" s="2264"/>
      <c r="AB26" s="2264"/>
      <c r="AC26" s="2264"/>
      <c r="AD26" s="2264"/>
      <c r="AE26" s="2264"/>
      <c r="AF26" s="2264"/>
      <c r="AG26" s="2264"/>
      <c r="AH26" s="2292"/>
    </row>
    <row r="27" spans="1:34" s="1314" customFormat="1" ht="177" customHeight="1" thickBot="1">
      <c r="A27" s="1953" t="s">
        <v>1569</v>
      </c>
      <c r="B27" s="2284"/>
      <c r="C27" s="2285" t="s">
        <v>1752</v>
      </c>
      <c r="D27" s="2286"/>
      <c r="E27" s="2286"/>
      <c r="F27" s="2286"/>
      <c r="G27" s="2286"/>
      <c r="H27" s="2286"/>
      <c r="I27" s="2286"/>
      <c r="J27" s="2286"/>
      <c r="K27" s="2286"/>
      <c r="L27" s="2286"/>
      <c r="M27" s="2286"/>
      <c r="N27" s="2286"/>
      <c r="O27" s="2286"/>
      <c r="P27" s="2286"/>
      <c r="Q27" s="2286"/>
      <c r="R27" s="2287"/>
      <c r="S27" s="1470" t="s">
        <v>56</v>
      </c>
      <c r="T27" s="2288"/>
      <c r="U27" s="2289"/>
      <c r="V27" s="2290"/>
      <c r="W27" s="1315" t="s">
        <v>57</v>
      </c>
      <c r="X27" s="2288"/>
      <c r="Y27" s="2289"/>
      <c r="Z27" s="2290"/>
      <c r="AA27" s="1315" t="s">
        <v>1332</v>
      </c>
      <c r="AB27" s="2288"/>
      <c r="AC27" s="2289"/>
      <c r="AD27" s="2290"/>
      <c r="AE27" s="1315" t="s">
        <v>58</v>
      </c>
      <c r="AF27" s="2288"/>
      <c r="AG27" s="2289"/>
      <c r="AH27" s="2293"/>
    </row>
    <row r="28" spans="1:34">
      <c r="C28" s="1313"/>
    </row>
    <row r="29" spans="1:34">
      <c r="C29" s="1313"/>
    </row>
    <row r="30" spans="1:34">
      <c r="C30" s="1313"/>
    </row>
    <row r="31" spans="1:34">
      <c r="C31" s="1313"/>
    </row>
    <row r="32" spans="1:34">
      <c r="C32" s="1313"/>
    </row>
    <row r="33" spans="3:3">
      <c r="C33" s="1313"/>
    </row>
    <row r="36" spans="3:3" ht="17.5" customHeight="1"/>
  </sheetData>
  <mergeCells count="37">
    <mergeCell ref="A27:B27"/>
    <mergeCell ref="C27:R27"/>
    <mergeCell ref="T27:V27"/>
    <mergeCell ref="X27:Z27"/>
    <mergeCell ref="AF25:AH26"/>
    <mergeCell ref="AB27:AD27"/>
    <mergeCell ref="AF27:AH27"/>
    <mergeCell ref="H25:J26"/>
    <mergeCell ref="K25:O26"/>
    <mergeCell ref="P25:R26"/>
    <mergeCell ref="A14:B22"/>
    <mergeCell ref="A6:B8"/>
    <mergeCell ref="A9:B9"/>
    <mergeCell ref="W5:Z5"/>
    <mergeCell ref="A10:B13"/>
    <mergeCell ref="S25:W26"/>
    <mergeCell ref="X25:Z26"/>
    <mergeCell ref="AA25:AE26"/>
    <mergeCell ref="A24:B24"/>
    <mergeCell ref="A25:B26"/>
    <mergeCell ref="C25:G26"/>
    <mergeCell ref="O5:R5"/>
    <mergeCell ref="K5:N5"/>
    <mergeCell ref="A23:B23"/>
    <mergeCell ref="A2:AH2"/>
    <mergeCell ref="A3:AH3"/>
    <mergeCell ref="A4:B4"/>
    <mergeCell ref="C4:J4"/>
    <mergeCell ref="K4:R4"/>
    <mergeCell ref="S4:Z4"/>
    <mergeCell ref="AA4:AH4"/>
    <mergeCell ref="AE5:AH5"/>
    <mergeCell ref="G5:J5"/>
    <mergeCell ref="S5:V5"/>
    <mergeCell ref="AA5:AD5"/>
    <mergeCell ref="A5:B5"/>
    <mergeCell ref="C5:F5"/>
  </mergeCells>
  <phoneticPr fontId="3" type="noConversion"/>
  <pageMargins left="0.74803149606299213" right="0.74803149606299213" top="0.98425196850393704" bottom="0.98425196850393704" header="0.51181102362204722" footer="0.51181102362204722"/>
  <pageSetup paperSize="8" scale="65" orientation="landscape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view="pageBreakPreview" topLeftCell="A40" zoomScale="86" zoomScaleNormal="100" zoomScaleSheetLayoutView="86" workbookViewId="0">
      <selection activeCell="T49" sqref="T49"/>
    </sheetView>
  </sheetViews>
  <sheetFormatPr defaultRowHeight="17"/>
  <cols>
    <col min="1" max="2" width="5.6328125" style="742" customWidth="1"/>
    <col min="3" max="3" width="10.6328125" style="1008" customWidth="1"/>
    <col min="4" max="4" width="15.6328125" style="742" customWidth="1"/>
    <col min="5" max="6" width="3.7265625" style="742" bestFit="1" customWidth="1"/>
    <col min="7" max="7" width="13.08984375" style="1008" bestFit="1" customWidth="1"/>
    <col min="8" max="8" width="15.6328125" style="742" customWidth="1"/>
    <col min="9" max="10" width="3.7265625" style="742" bestFit="1" customWidth="1"/>
    <col min="11" max="11" width="10.6328125" style="742" customWidth="1"/>
    <col min="12" max="12" width="15.6328125" style="742" customWidth="1"/>
    <col min="13" max="14" width="3.7265625" style="742" bestFit="1" customWidth="1"/>
    <col min="15" max="15" width="10.6328125" style="742" customWidth="1"/>
    <col min="16" max="16" width="15.6328125" style="742" customWidth="1"/>
    <col min="17" max="18" width="3.7265625" style="742" bestFit="1" customWidth="1"/>
    <col min="19" max="19" width="10.6328125" style="742" customWidth="1"/>
    <col min="20" max="20" width="15.6328125" style="742" customWidth="1"/>
    <col min="21" max="22" width="2.6328125" style="742" customWidth="1"/>
    <col min="23" max="23" width="10.6328125" style="742" customWidth="1"/>
    <col min="24" max="24" width="15.6328125" style="742" customWidth="1"/>
    <col min="25" max="26" width="3.7265625" style="742" bestFit="1" customWidth="1"/>
    <col min="27" max="27" width="10.6328125" style="742" customWidth="1"/>
    <col min="28" max="28" width="15.6328125" style="742" customWidth="1"/>
    <col min="29" max="30" width="3.7265625" style="742" bestFit="1" customWidth="1"/>
    <col min="31" max="31" width="10.6328125" style="742" customWidth="1"/>
    <col min="32" max="32" width="15.6328125" style="742" customWidth="1"/>
    <col min="33" max="34" width="3.7265625" style="742" bestFit="1" customWidth="1"/>
    <col min="35" max="256" width="9" style="742"/>
    <col min="257" max="258" width="5.6328125" style="742" customWidth="1"/>
    <col min="259" max="259" width="10.6328125" style="742" customWidth="1"/>
    <col min="260" max="260" width="15.6328125" style="742" customWidth="1"/>
    <col min="261" max="262" width="3.7265625" style="742" bestFit="1" customWidth="1"/>
    <col min="263" max="263" width="13.08984375" style="742" bestFit="1" customWidth="1"/>
    <col min="264" max="264" width="15.6328125" style="742" customWidth="1"/>
    <col min="265" max="266" width="3.7265625" style="742" bestFit="1" customWidth="1"/>
    <col min="267" max="267" width="10.6328125" style="742" customWidth="1"/>
    <col min="268" max="268" width="15.6328125" style="742" customWidth="1"/>
    <col min="269" max="270" width="3.7265625" style="742" bestFit="1" customWidth="1"/>
    <col min="271" max="271" width="10.6328125" style="742" customWidth="1"/>
    <col min="272" max="272" width="15.6328125" style="742" customWidth="1"/>
    <col min="273" max="274" width="3.7265625" style="742" bestFit="1" customWidth="1"/>
    <col min="275" max="275" width="10.6328125" style="742" customWidth="1"/>
    <col min="276" max="276" width="15.6328125" style="742" customWidth="1"/>
    <col min="277" max="278" width="2.6328125" style="742" customWidth="1"/>
    <col min="279" max="279" width="10.6328125" style="742" customWidth="1"/>
    <col min="280" max="280" width="15.6328125" style="742" customWidth="1"/>
    <col min="281" max="282" width="3.7265625" style="742" bestFit="1" customWidth="1"/>
    <col min="283" max="283" width="10.6328125" style="742" customWidth="1"/>
    <col min="284" max="284" width="15.6328125" style="742" customWidth="1"/>
    <col min="285" max="286" width="3.7265625" style="742" bestFit="1" customWidth="1"/>
    <col min="287" max="287" width="10.6328125" style="742" customWidth="1"/>
    <col min="288" max="288" width="15.6328125" style="742" customWidth="1"/>
    <col min="289" max="290" width="3.7265625" style="742" bestFit="1" customWidth="1"/>
    <col min="291" max="512" width="9" style="742"/>
    <col min="513" max="514" width="5.6328125" style="742" customWidth="1"/>
    <col min="515" max="515" width="10.6328125" style="742" customWidth="1"/>
    <col min="516" max="516" width="15.6328125" style="742" customWidth="1"/>
    <col min="517" max="518" width="3.7265625" style="742" bestFit="1" customWidth="1"/>
    <col min="519" max="519" width="13.08984375" style="742" bestFit="1" customWidth="1"/>
    <col min="520" max="520" width="15.6328125" style="742" customWidth="1"/>
    <col min="521" max="522" width="3.7265625" style="742" bestFit="1" customWidth="1"/>
    <col min="523" max="523" width="10.6328125" style="742" customWidth="1"/>
    <col min="524" max="524" width="15.6328125" style="742" customWidth="1"/>
    <col min="525" max="526" width="3.7265625" style="742" bestFit="1" customWidth="1"/>
    <col min="527" max="527" width="10.6328125" style="742" customWidth="1"/>
    <col min="528" max="528" width="15.6328125" style="742" customWidth="1"/>
    <col min="529" max="530" width="3.7265625" style="742" bestFit="1" customWidth="1"/>
    <col min="531" max="531" width="10.6328125" style="742" customWidth="1"/>
    <col min="532" max="532" width="15.6328125" style="742" customWidth="1"/>
    <col min="533" max="534" width="2.6328125" style="742" customWidth="1"/>
    <col min="535" max="535" width="10.6328125" style="742" customWidth="1"/>
    <col min="536" max="536" width="15.6328125" style="742" customWidth="1"/>
    <col min="537" max="538" width="3.7265625" style="742" bestFit="1" customWidth="1"/>
    <col min="539" max="539" width="10.6328125" style="742" customWidth="1"/>
    <col min="540" max="540" width="15.6328125" style="742" customWidth="1"/>
    <col min="541" max="542" width="3.7265625" style="742" bestFit="1" customWidth="1"/>
    <col min="543" max="543" width="10.6328125" style="742" customWidth="1"/>
    <col min="544" max="544" width="15.6328125" style="742" customWidth="1"/>
    <col min="545" max="546" width="3.7265625" style="742" bestFit="1" customWidth="1"/>
    <col min="547" max="768" width="9" style="742"/>
    <col min="769" max="770" width="5.6328125" style="742" customWidth="1"/>
    <col min="771" max="771" width="10.6328125" style="742" customWidth="1"/>
    <col min="772" max="772" width="15.6328125" style="742" customWidth="1"/>
    <col min="773" max="774" width="3.7265625" style="742" bestFit="1" customWidth="1"/>
    <col min="775" max="775" width="13.08984375" style="742" bestFit="1" customWidth="1"/>
    <col min="776" max="776" width="15.6328125" style="742" customWidth="1"/>
    <col min="777" max="778" width="3.7265625" style="742" bestFit="1" customWidth="1"/>
    <col min="779" max="779" width="10.6328125" style="742" customWidth="1"/>
    <col min="780" max="780" width="15.6328125" style="742" customWidth="1"/>
    <col min="781" max="782" width="3.7265625" style="742" bestFit="1" customWidth="1"/>
    <col min="783" max="783" width="10.6328125" style="742" customWidth="1"/>
    <col min="784" max="784" width="15.6328125" style="742" customWidth="1"/>
    <col min="785" max="786" width="3.7265625" style="742" bestFit="1" customWidth="1"/>
    <col min="787" max="787" width="10.6328125" style="742" customWidth="1"/>
    <col min="788" max="788" width="15.6328125" style="742" customWidth="1"/>
    <col min="789" max="790" width="2.6328125" style="742" customWidth="1"/>
    <col min="791" max="791" width="10.6328125" style="742" customWidth="1"/>
    <col min="792" max="792" width="15.6328125" style="742" customWidth="1"/>
    <col min="793" max="794" width="3.7265625" style="742" bestFit="1" customWidth="1"/>
    <col min="795" max="795" width="10.6328125" style="742" customWidth="1"/>
    <col min="796" max="796" width="15.6328125" style="742" customWidth="1"/>
    <col min="797" max="798" width="3.7265625" style="742" bestFit="1" customWidth="1"/>
    <col min="799" max="799" width="10.6328125" style="742" customWidth="1"/>
    <col min="800" max="800" width="15.6328125" style="742" customWidth="1"/>
    <col min="801" max="802" width="3.7265625" style="742" bestFit="1" customWidth="1"/>
    <col min="803" max="1024" width="9" style="742"/>
    <col min="1025" max="1026" width="5.6328125" style="742" customWidth="1"/>
    <col min="1027" max="1027" width="10.6328125" style="742" customWidth="1"/>
    <col min="1028" max="1028" width="15.6328125" style="742" customWidth="1"/>
    <col min="1029" max="1030" width="3.7265625" style="742" bestFit="1" customWidth="1"/>
    <col min="1031" max="1031" width="13.08984375" style="742" bestFit="1" customWidth="1"/>
    <col min="1032" max="1032" width="15.6328125" style="742" customWidth="1"/>
    <col min="1033" max="1034" width="3.7265625" style="742" bestFit="1" customWidth="1"/>
    <col min="1035" max="1035" width="10.6328125" style="742" customWidth="1"/>
    <col min="1036" max="1036" width="15.6328125" style="742" customWidth="1"/>
    <col min="1037" max="1038" width="3.7265625" style="742" bestFit="1" customWidth="1"/>
    <col min="1039" max="1039" width="10.6328125" style="742" customWidth="1"/>
    <col min="1040" max="1040" width="15.6328125" style="742" customWidth="1"/>
    <col min="1041" max="1042" width="3.7265625" style="742" bestFit="1" customWidth="1"/>
    <col min="1043" max="1043" width="10.6328125" style="742" customWidth="1"/>
    <col min="1044" max="1044" width="15.6328125" style="742" customWidth="1"/>
    <col min="1045" max="1046" width="2.6328125" style="742" customWidth="1"/>
    <col min="1047" max="1047" width="10.6328125" style="742" customWidth="1"/>
    <col min="1048" max="1048" width="15.6328125" style="742" customWidth="1"/>
    <col min="1049" max="1050" width="3.7265625" style="742" bestFit="1" customWidth="1"/>
    <col min="1051" max="1051" width="10.6328125" style="742" customWidth="1"/>
    <col min="1052" max="1052" width="15.6328125" style="742" customWidth="1"/>
    <col min="1053" max="1054" width="3.7265625" style="742" bestFit="1" customWidth="1"/>
    <col min="1055" max="1055" width="10.6328125" style="742" customWidth="1"/>
    <col min="1056" max="1056" width="15.6328125" style="742" customWidth="1"/>
    <col min="1057" max="1058" width="3.7265625" style="742" bestFit="1" customWidth="1"/>
    <col min="1059" max="1280" width="9" style="742"/>
    <col min="1281" max="1282" width="5.6328125" style="742" customWidth="1"/>
    <col min="1283" max="1283" width="10.6328125" style="742" customWidth="1"/>
    <col min="1284" max="1284" width="15.6328125" style="742" customWidth="1"/>
    <col min="1285" max="1286" width="3.7265625" style="742" bestFit="1" customWidth="1"/>
    <col min="1287" max="1287" width="13.08984375" style="742" bestFit="1" customWidth="1"/>
    <col min="1288" max="1288" width="15.6328125" style="742" customWidth="1"/>
    <col min="1289" max="1290" width="3.7265625" style="742" bestFit="1" customWidth="1"/>
    <col min="1291" max="1291" width="10.6328125" style="742" customWidth="1"/>
    <col min="1292" max="1292" width="15.6328125" style="742" customWidth="1"/>
    <col min="1293" max="1294" width="3.7265625" style="742" bestFit="1" customWidth="1"/>
    <col min="1295" max="1295" width="10.6328125" style="742" customWidth="1"/>
    <col min="1296" max="1296" width="15.6328125" style="742" customWidth="1"/>
    <col min="1297" max="1298" width="3.7265625" style="742" bestFit="1" customWidth="1"/>
    <col min="1299" max="1299" width="10.6328125" style="742" customWidth="1"/>
    <col min="1300" max="1300" width="15.6328125" style="742" customWidth="1"/>
    <col min="1301" max="1302" width="2.6328125" style="742" customWidth="1"/>
    <col min="1303" max="1303" width="10.6328125" style="742" customWidth="1"/>
    <col min="1304" max="1304" width="15.6328125" style="742" customWidth="1"/>
    <col min="1305" max="1306" width="3.7265625" style="742" bestFit="1" customWidth="1"/>
    <col min="1307" max="1307" width="10.6328125" style="742" customWidth="1"/>
    <col min="1308" max="1308" width="15.6328125" style="742" customWidth="1"/>
    <col min="1309" max="1310" width="3.7265625" style="742" bestFit="1" customWidth="1"/>
    <col min="1311" max="1311" width="10.6328125" style="742" customWidth="1"/>
    <col min="1312" max="1312" width="15.6328125" style="742" customWidth="1"/>
    <col min="1313" max="1314" width="3.7265625" style="742" bestFit="1" customWidth="1"/>
    <col min="1315" max="1536" width="9" style="742"/>
    <col min="1537" max="1538" width="5.6328125" style="742" customWidth="1"/>
    <col min="1539" max="1539" width="10.6328125" style="742" customWidth="1"/>
    <col min="1540" max="1540" width="15.6328125" style="742" customWidth="1"/>
    <col min="1541" max="1542" width="3.7265625" style="742" bestFit="1" customWidth="1"/>
    <col min="1543" max="1543" width="13.08984375" style="742" bestFit="1" customWidth="1"/>
    <col min="1544" max="1544" width="15.6328125" style="742" customWidth="1"/>
    <col min="1545" max="1546" width="3.7265625" style="742" bestFit="1" customWidth="1"/>
    <col min="1547" max="1547" width="10.6328125" style="742" customWidth="1"/>
    <col min="1548" max="1548" width="15.6328125" style="742" customWidth="1"/>
    <col min="1549" max="1550" width="3.7265625" style="742" bestFit="1" customWidth="1"/>
    <col min="1551" max="1551" width="10.6328125" style="742" customWidth="1"/>
    <col min="1552" max="1552" width="15.6328125" style="742" customWidth="1"/>
    <col min="1553" max="1554" width="3.7265625" style="742" bestFit="1" customWidth="1"/>
    <col min="1555" max="1555" width="10.6328125" style="742" customWidth="1"/>
    <col min="1556" max="1556" width="15.6328125" style="742" customWidth="1"/>
    <col min="1557" max="1558" width="2.6328125" style="742" customWidth="1"/>
    <col min="1559" max="1559" width="10.6328125" style="742" customWidth="1"/>
    <col min="1560" max="1560" width="15.6328125" style="742" customWidth="1"/>
    <col min="1561" max="1562" width="3.7265625" style="742" bestFit="1" customWidth="1"/>
    <col min="1563" max="1563" width="10.6328125" style="742" customWidth="1"/>
    <col min="1564" max="1564" width="15.6328125" style="742" customWidth="1"/>
    <col min="1565" max="1566" width="3.7265625" style="742" bestFit="1" customWidth="1"/>
    <col min="1567" max="1567" width="10.6328125" style="742" customWidth="1"/>
    <col min="1568" max="1568" width="15.6328125" style="742" customWidth="1"/>
    <col min="1569" max="1570" width="3.7265625" style="742" bestFit="1" customWidth="1"/>
    <col min="1571" max="1792" width="9" style="742"/>
    <col min="1793" max="1794" width="5.6328125" style="742" customWidth="1"/>
    <col min="1795" max="1795" width="10.6328125" style="742" customWidth="1"/>
    <col min="1796" max="1796" width="15.6328125" style="742" customWidth="1"/>
    <col min="1797" max="1798" width="3.7265625" style="742" bestFit="1" customWidth="1"/>
    <col min="1799" max="1799" width="13.08984375" style="742" bestFit="1" customWidth="1"/>
    <col min="1800" max="1800" width="15.6328125" style="742" customWidth="1"/>
    <col min="1801" max="1802" width="3.7265625" style="742" bestFit="1" customWidth="1"/>
    <col min="1803" max="1803" width="10.6328125" style="742" customWidth="1"/>
    <col min="1804" max="1804" width="15.6328125" style="742" customWidth="1"/>
    <col min="1805" max="1806" width="3.7265625" style="742" bestFit="1" customWidth="1"/>
    <col min="1807" max="1807" width="10.6328125" style="742" customWidth="1"/>
    <col min="1808" max="1808" width="15.6328125" style="742" customWidth="1"/>
    <col min="1809" max="1810" width="3.7265625" style="742" bestFit="1" customWidth="1"/>
    <col min="1811" max="1811" width="10.6328125" style="742" customWidth="1"/>
    <col min="1812" max="1812" width="15.6328125" style="742" customWidth="1"/>
    <col min="1813" max="1814" width="2.6328125" style="742" customWidth="1"/>
    <col min="1815" max="1815" width="10.6328125" style="742" customWidth="1"/>
    <col min="1816" max="1816" width="15.6328125" style="742" customWidth="1"/>
    <col min="1817" max="1818" width="3.7265625" style="742" bestFit="1" customWidth="1"/>
    <col min="1819" max="1819" width="10.6328125" style="742" customWidth="1"/>
    <col min="1820" max="1820" width="15.6328125" style="742" customWidth="1"/>
    <col min="1821" max="1822" width="3.7265625" style="742" bestFit="1" customWidth="1"/>
    <col min="1823" max="1823" width="10.6328125" style="742" customWidth="1"/>
    <col min="1824" max="1824" width="15.6328125" style="742" customWidth="1"/>
    <col min="1825" max="1826" width="3.7265625" style="742" bestFit="1" customWidth="1"/>
    <col min="1827" max="2048" width="9" style="742"/>
    <col min="2049" max="2050" width="5.6328125" style="742" customWidth="1"/>
    <col min="2051" max="2051" width="10.6328125" style="742" customWidth="1"/>
    <col min="2052" max="2052" width="15.6328125" style="742" customWidth="1"/>
    <col min="2053" max="2054" width="3.7265625" style="742" bestFit="1" customWidth="1"/>
    <col min="2055" max="2055" width="13.08984375" style="742" bestFit="1" customWidth="1"/>
    <col min="2056" max="2056" width="15.6328125" style="742" customWidth="1"/>
    <col min="2057" max="2058" width="3.7265625" style="742" bestFit="1" customWidth="1"/>
    <col min="2059" max="2059" width="10.6328125" style="742" customWidth="1"/>
    <col min="2060" max="2060" width="15.6328125" style="742" customWidth="1"/>
    <col min="2061" max="2062" width="3.7265625" style="742" bestFit="1" customWidth="1"/>
    <col min="2063" max="2063" width="10.6328125" style="742" customWidth="1"/>
    <col min="2064" max="2064" width="15.6328125" style="742" customWidth="1"/>
    <col min="2065" max="2066" width="3.7265625" style="742" bestFit="1" customWidth="1"/>
    <col min="2067" max="2067" width="10.6328125" style="742" customWidth="1"/>
    <col min="2068" max="2068" width="15.6328125" style="742" customWidth="1"/>
    <col min="2069" max="2070" width="2.6328125" style="742" customWidth="1"/>
    <col min="2071" max="2071" width="10.6328125" style="742" customWidth="1"/>
    <col min="2072" max="2072" width="15.6328125" style="742" customWidth="1"/>
    <col min="2073" max="2074" width="3.7265625" style="742" bestFit="1" customWidth="1"/>
    <col min="2075" max="2075" width="10.6328125" style="742" customWidth="1"/>
    <col min="2076" max="2076" width="15.6328125" style="742" customWidth="1"/>
    <col min="2077" max="2078" width="3.7265625" style="742" bestFit="1" customWidth="1"/>
    <col min="2079" max="2079" width="10.6328125" style="742" customWidth="1"/>
    <col min="2080" max="2080" width="15.6328125" style="742" customWidth="1"/>
    <col min="2081" max="2082" width="3.7265625" style="742" bestFit="1" customWidth="1"/>
    <col min="2083" max="2304" width="9" style="742"/>
    <col min="2305" max="2306" width="5.6328125" style="742" customWidth="1"/>
    <col min="2307" max="2307" width="10.6328125" style="742" customWidth="1"/>
    <col min="2308" max="2308" width="15.6328125" style="742" customWidth="1"/>
    <col min="2309" max="2310" width="3.7265625" style="742" bestFit="1" customWidth="1"/>
    <col min="2311" max="2311" width="13.08984375" style="742" bestFit="1" customWidth="1"/>
    <col min="2312" max="2312" width="15.6328125" style="742" customWidth="1"/>
    <col min="2313" max="2314" width="3.7265625" style="742" bestFit="1" customWidth="1"/>
    <col min="2315" max="2315" width="10.6328125" style="742" customWidth="1"/>
    <col min="2316" max="2316" width="15.6328125" style="742" customWidth="1"/>
    <col min="2317" max="2318" width="3.7265625" style="742" bestFit="1" customWidth="1"/>
    <col min="2319" max="2319" width="10.6328125" style="742" customWidth="1"/>
    <col min="2320" max="2320" width="15.6328125" style="742" customWidth="1"/>
    <col min="2321" max="2322" width="3.7265625" style="742" bestFit="1" customWidth="1"/>
    <col min="2323" max="2323" width="10.6328125" style="742" customWidth="1"/>
    <col min="2324" max="2324" width="15.6328125" style="742" customWidth="1"/>
    <col min="2325" max="2326" width="2.6328125" style="742" customWidth="1"/>
    <col min="2327" max="2327" width="10.6328125" style="742" customWidth="1"/>
    <col min="2328" max="2328" width="15.6328125" style="742" customWidth="1"/>
    <col min="2329" max="2330" width="3.7265625" style="742" bestFit="1" customWidth="1"/>
    <col min="2331" max="2331" width="10.6328125" style="742" customWidth="1"/>
    <col min="2332" max="2332" width="15.6328125" style="742" customWidth="1"/>
    <col min="2333" max="2334" width="3.7265625" style="742" bestFit="1" customWidth="1"/>
    <col min="2335" max="2335" width="10.6328125" style="742" customWidth="1"/>
    <col min="2336" max="2336" width="15.6328125" style="742" customWidth="1"/>
    <col min="2337" max="2338" width="3.7265625" style="742" bestFit="1" customWidth="1"/>
    <col min="2339" max="2560" width="9" style="742"/>
    <col min="2561" max="2562" width="5.6328125" style="742" customWidth="1"/>
    <col min="2563" max="2563" width="10.6328125" style="742" customWidth="1"/>
    <col min="2564" max="2564" width="15.6328125" style="742" customWidth="1"/>
    <col min="2565" max="2566" width="3.7265625" style="742" bestFit="1" customWidth="1"/>
    <col min="2567" max="2567" width="13.08984375" style="742" bestFit="1" customWidth="1"/>
    <col min="2568" max="2568" width="15.6328125" style="742" customWidth="1"/>
    <col min="2569" max="2570" width="3.7265625" style="742" bestFit="1" customWidth="1"/>
    <col min="2571" max="2571" width="10.6328125" style="742" customWidth="1"/>
    <col min="2572" max="2572" width="15.6328125" style="742" customWidth="1"/>
    <col min="2573" max="2574" width="3.7265625" style="742" bestFit="1" customWidth="1"/>
    <col min="2575" max="2575" width="10.6328125" style="742" customWidth="1"/>
    <col min="2576" max="2576" width="15.6328125" style="742" customWidth="1"/>
    <col min="2577" max="2578" width="3.7265625" style="742" bestFit="1" customWidth="1"/>
    <col min="2579" max="2579" width="10.6328125" style="742" customWidth="1"/>
    <col min="2580" max="2580" width="15.6328125" style="742" customWidth="1"/>
    <col min="2581" max="2582" width="2.6328125" style="742" customWidth="1"/>
    <col min="2583" max="2583" width="10.6328125" style="742" customWidth="1"/>
    <col min="2584" max="2584" width="15.6328125" style="742" customWidth="1"/>
    <col min="2585" max="2586" width="3.7265625" style="742" bestFit="1" customWidth="1"/>
    <col min="2587" max="2587" width="10.6328125" style="742" customWidth="1"/>
    <col min="2588" max="2588" width="15.6328125" style="742" customWidth="1"/>
    <col min="2589" max="2590" width="3.7265625" style="742" bestFit="1" customWidth="1"/>
    <col min="2591" max="2591" width="10.6328125" style="742" customWidth="1"/>
    <col min="2592" max="2592" width="15.6328125" style="742" customWidth="1"/>
    <col min="2593" max="2594" width="3.7265625" style="742" bestFit="1" customWidth="1"/>
    <col min="2595" max="2816" width="9" style="742"/>
    <col min="2817" max="2818" width="5.6328125" style="742" customWidth="1"/>
    <col min="2819" max="2819" width="10.6328125" style="742" customWidth="1"/>
    <col min="2820" max="2820" width="15.6328125" style="742" customWidth="1"/>
    <col min="2821" max="2822" width="3.7265625" style="742" bestFit="1" customWidth="1"/>
    <col min="2823" max="2823" width="13.08984375" style="742" bestFit="1" customWidth="1"/>
    <col min="2824" max="2824" width="15.6328125" style="742" customWidth="1"/>
    <col min="2825" max="2826" width="3.7265625" style="742" bestFit="1" customWidth="1"/>
    <col min="2827" max="2827" width="10.6328125" style="742" customWidth="1"/>
    <col min="2828" max="2828" width="15.6328125" style="742" customWidth="1"/>
    <col min="2829" max="2830" width="3.7265625" style="742" bestFit="1" customWidth="1"/>
    <col min="2831" max="2831" width="10.6328125" style="742" customWidth="1"/>
    <col min="2832" max="2832" width="15.6328125" style="742" customWidth="1"/>
    <col min="2833" max="2834" width="3.7265625" style="742" bestFit="1" customWidth="1"/>
    <col min="2835" max="2835" width="10.6328125" style="742" customWidth="1"/>
    <col min="2836" max="2836" width="15.6328125" style="742" customWidth="1"/>
    <col min="2837" max="2838" width="2.6328125" style="742" customWidth="1"/>
    <col min="2839" max="2839" width="10.6328125" style="742" customWidth="1"/>
    <col min="2840" max="2840" width="15.6328125" style="742" customWidth="1"/>
    <col min="2841" max="2842" width="3.7265625" style="742" bestFit="1" customWidth="1"/>
    <col min="2843" max="2843" width="10.6328125" style="742" customWidth="1"/>
    <col min="2844" max="2844" width="15.6328125" style="742" customWidth="1"/>
    <col min="2845" max="2846" width="3.7265625" style="742" bestFit="1" customWidth="1"/>
    <col min="2847" max="2847" width="10.6328125" style="742" customWidth="1"/>
    <col min="2848" max="2848" width="15.6328125" style="742" customWidth="1"/>
    <col min="2849" max="2850" width="3.7265625" style="742" bestFit="1" customWidth="1"/>
    <col min="2851" max="3072" width="9" style="742"/>
    <col min="3073" max="3074" width="5.6328125" style="742" customWidth="1"/>
    <col min="3075" max="3075" width="10.6328125" style="742" customWidth="1"/>
    <col min="3076" max="3076" width="15.6328125" style="742" customWidth="1"/>
    <col min="3077" max="3078" width="3.7265625" style="742" bestFit="1" customWidth="1"/>
    <col min="3079" max="3079" width="13.08984375" style="742" bestFit="1" customWidth="1"/>
    <col min="3080" max="3080" width="15.6328125" style="742" customWidth="1"/>
    <col min="3081" max="3082" width="3.7265625" style="742" bestFit="1" customWidth="1"/>
    <col min="3083" max="3083" width="10.6328125" style="742" customWidth="1"/>
    <col min="3084" max="3084" width="15.6328125" style="742" customWidth="1"/>
    <col min="3085" max="3086" width="3.7265625" style="742" bestFit="1" customWidth="1"/>
    <col min="3087" max="3087" width="10.6328125" style="742" customWidth="1"/>
    <col min="3088" max="3088" width="15.6328125" style="742" customWidth="1"/>
    <col min="3089" max="3090" width="3.7265625" style="742" bestFit="1" customWidth="1"/>
    <col min="3091" max="3091" width="10.6328125" style="742" customWidth="1"/>
    <col min="3092" max="3092" width="15.6328125" style="742" customWidth="1"/>
    <col min="3093" max="3094" width="2.6328125" style="742" customWidth="1"/>
    <col min="3095" max="3095" width="10.6328125" style="742" customWidth="1"/>
    <col min="3096" max="3096" width="15.6328125" style="742" customWidth="1"/>
    <col min="3097" max="3098" width="3.7265625" style="742" bestFit="1" customWidth="1"/>
    <col min="3099" max="3099" width="10.6328125" style="742" customWidth="1"/>
    <col min="3100" max="3100" width="15.6328125" style="742" customWidth="1"/>
    <col min="3101" max="3102" width="3.7265625" style="742" bestFit="1" customWidth="1"/>
    <col min="3103" max="3103" width="10.6328125" style="742" customWidth="1"/>
    <col min="3104" max="3104" width="15.6328125" style="742" customWidth="1"/>
    <col min="3105" max="3106" width="3.7265625" style="742" bestFit="1" customWidth="1"/>
    <col min="3107" max="3328" width="9" style="742"/>
    <col min="3329" max="3330" width="5.6328125" style="742" customWidth="1"/>
    <col min="3331" max="3331" width="10.6328125" style="742" customWidth="1"/>
    <col min="3332" max="3332" width="15.6328125" style="742" customWidth="1"/>
    <col min="3333" max="3334" width="3.7265625" style="742" bestFit="1" customWidth="1"/>
    <col min="3335" max="3335" width="13.08984375" style="742" bestFit="1" customWidth="1"/>
    <col min="3336" max="3336" width="15.6328125" style="742" customWidth="1"/>
    <col min="3337" max="3338" width="3.7265625" style="742" bestFit="1" customWidth="1"/>
    <col min="3339" max="3339" width="10.6328125" style="742" customWidth="1"/>
    <col min="3340" max="3340" width="15.6328125" style="742" customWidth="1"/>
    <col min="3341" max="3342" width="3.7265625" style="742" bestFit="1" customWidth="1"/>
    <col min="3343" max="3343" width="10.6328125" style="742" customWidth="1"/>
    <col min="3344" max="3344" width="15.6328125" style="742" customWidth="1"/>
    <col min="3345" max="3346" width="3.7265625" style="742" bestFit="1" customWidth="1"/>
    <col min="3347" max="3347" width="10.6328125" style="742" customWidth="1"/>
    <col min="3348" max="3348" width="15.6328125" style="742" customWidth="1"/>
    <col min="3349" max="3350" width="2.6328125" style="742" customWidth="1"/>
    <col min="3351" max="3351" width="10.6328125" style="742" customWidth="1"/>
    <col min="3352" max="3352" width="15.6328125" style="742" customWidth="1"/>
    <col min="3353" max="3354" width="3.7265625" style="742" bestFit="1" customWidth="1"/>
    <col min="3355" max="3355" width="10.6328125" style="742" customWidth="1"/>
    <col min="3356" max="3356" width="15.6328125" style="742" customWidth="1"/>
    <col min="3357" max="3358" width="3.7265625" style="742" bestFit="1" customWidth="1"/>
    <col min="3359" max="3359" width="10.6328125" style="742" customWidth="1"/>
    <col min="3360" max="3360" width="15.6328125" style="742" customWidth="1"/>
    <col min="3361" max="3362" width="3.7265625" style="742" bestFit="1" customWidth="1"/>
    <col min="3363" max="3584" width="9" style="742"/>
    <col min="3585" max="3586" width="5.6328125" style="742" customWidth="1"/>
    <col min="3587" max="3587" width="10.6328125" style="742" customWidth="1"/>
    <col min="3588" max="3588" width="15.6328125" style="742" customWidth="1"/>
    <col min="3589" max="3590" width="3.7265625" style="742" bestFit="1" customWidth="1"/>
    <col min="3591" max="3591" width="13.08984375" style="742" bestFit="1" customWidth="1"/>
    <col min="3592" max="3592" width="15.6328125" style="742" customWidth="1"/>
    <col min="3593" max="3594" width="3.7265625" style="742" bestFit="1" customWidth="1"/>
    <col min="3595" max="3595" width="10.6328125" style="742" customWidth="1"/>
    <col min="3596" max="3596" width="15.6328125" style="742" customWidth="1"/>
    <col min="3597" max="3598" width="3.7265625" style="742" bestFit="1" customWidth="1"/>
    <col min="3599" max="3599" width="10.6328125" style="742" customWidth="1"/>
    <col min="3600" max="3600" width="15.6328125" style="742" customWidth="1"/>
    <col min="3601" max="3602" width="3.7265625" style="742" bestFit="1" customWidth="1"/>
    <col min="3603" max="3603" width="10.6328125" style="742" customWidth="1"/>
    <col min="3604" max="3604" width="15.6328125" style="742" customWidth="1"/>
    <col min="3605" max="3606" width="2.6328125" style="742" customWidth="1"/>
    <col min="3607" max="3607" width="10.6328125" style="742" customWidth="1"/>
    <col min="3608" max="3608" width="15.6328125" style="742" customWidth="1"/>
    <col min="3609" max="3610" width="3.7265625" style="742" bestFit="1" customWidth="1"/>
    <col min="3611" max="3611" width="10.6328125" style="742" customWidth="1"/>
    <col min="3612" max="3612" width="15.6328125" style="742" customWidth="1"/>
    <col min="3613" max="3614" width="3.7265625" style="742" bestFit="1" customWidth="1"/>
    <col min="3615" max="3615" width="10.6328125" style="742" customWidth="1"/>
    <col min="3616" max="3616" width="15.6328125" style="742" customWidth="1"/>
    <col min="3617" max="3618" width="3.7265625" style="742" bestFit="1" customWidth="1"/>
    <col min="3619" max="3840" width="9" style="742"/>
    <col min="3841" max="3842" width="5.6328125" style="742" customWidth="1"/>
    <col min="3843" max="3843" width="10.6328125" style="742" customWidth="1"/>
    <col min="3844" max="3844" width="15.6328125" style="742" customWidth="1"/>
    <col min="3845" max="3846" width="3.7265625" style="742" bestFit="1" customWidth="1"/>
    <col min="3847" max="3847" width="13.08984375" style="742" bestFit="1" customWidth="1"/>
    <col min="3848" max="3848" width="15.6328125" style="742" customWidth="1"/>
    <col min="3849" max="3850" width="3.7265625" style="742" bestFit="1" customWidth="1"/>
    <col min="3851" max="3851" width="10.6328125" style="742" customWidth="1"/>
    <col min="3852" max="3852" width="15.6328125" style="742" customWidth="1"/>
    <col min="3853" max="3854" width="3.7265625" style="742" bestFit="1" customWidth="1"/>
    <col min="3855" max="3855" width="10.6328125" style="742" customWidth="1"/>
    <col min="3856" max="3856" width="15.6328125" style="742" customWidth="1"/>
    <col min="3857" max="3858" width="3.7265625" style="742" bestFit="1" customWidth="1"/>
    <col min="3859" max="3859" width="10.6328125" style="742" customWidth="1"/>
    <col min="3860" max="3860" width="15.6328125" style="742" customWidth="1"/>
    <col min="3861" max="3862" width="2.6328125" style="742" customWidth="1"/>
    <col min="3863" max="3863" width="10.6328125" style="742" customWidth="1"/>
    <col min="3864" max="3864" width="15.6328125" style="742" customWidth="1"/>
    <col min="3865" max="3866" width="3.7265625" style="742" bestFit="1" customWidth="1"/>
    <col min="3867" max="3867" width="10.6328125" style="742" customWidth="1"/>
    <col min="3868" max="3868" width="15.6328125" style="742" customWidth="1"/>
    <col min="3869" max="3870" width="3.7265625" style="742" bestFit="1" customWidth="1"/>
    <col min="3871" max="3871" width="10.6328125" style="742" customWidth="1"/>
    <col min="3872" max="3872" width="15.6328125" style="742" customWidth="1"/>
    <col min="3873" max="3874" width="3.7265625" style="742" bestFit="1" customWidth="1"/>
    <col min="3875" max="4096" width="9" style="742"/>
    <col min="4097" max="4098" width="5.6328125" style="742" customWidth="1"/>
    <col min="4099" max="4099" width="10.6328125" style="742" customWidth="1"/>
    <col min="4100" max="4100" width="15.6328125" style="742" customWidth="1"/>
    <col min="4101" max="4102" width="3.7265625" style="742" bestFit="1" customWidth="1"/>
    <col min="4103" max="4103" width="13.08984375" style="742" bestFit="1" customWidth="1"/>
    <col min="4104" max="4104" width="15.6328125" style="742" customWidth="1"/>
    <col min="4105" max="4106" width="3.7265625" style="742" bestFit="1" customWidth="1"/>
    <col min="4107" max="4107" width="10.6328125" style="742" customWidth="1"/>
    <col min="4108" max="4108" width="15.6328125" style="742" customWidth="1"/>
    <col min="4109" max="4110" width="3.7265625" style="742" bestFit="1" customWidth="1"/>
    <col min="4111" max="4111" width="10.6328125" style="742" customWidth="1"/>
    <col min="4112" max="4112" width="15.6328125" style="742" customWidth="1"/>
    <col min="4113" max="4114" width="3.7265625" style="742" bestFit="1" customWidth="1"/>
    <col min="4115" max="4115" width="10.6328125" style="742" customWidth="1"/>
    <col min="4116" max="4116" width="15.6328125" style="742" customWidth="1"/>
    <col min="4117" max="4118" width="2.6328125" style="742" customWidth="1"/>
    <col min="4119" max="4119" width="10.6328125" style="742" customWidth="1"/>
    <col min="4120" max="4120" width="15.6328125" style="742" customWidth="1"/>
    <col min="4121" max="4122" width="3.7265625" style="742" bestFit="1" customWidth="1"/>
    <col min="4123" max="4123" width="10.6328125" style="742" customWidth="1"/>
    <col min="4124" max="4124" width="15.6328125" style="742" customWidth="1"/>
    <col min="4125" max="4126" width="3.7265625" style="742" bestFit="1" customWidth="1"/>
    <col min="4127" max="4127" width="10.6328125" style="742" customWidth="1"/>
    <col min="4128" max="4128" width="15.6328125" style="742" customWidth="1"/>
    <col min="4129" max="4130" width="3.7265625" style="742" bestFit="1" customWidth="1"/>
    <col min="4131" max="4352" width="9" style="742"/>
    <col min="4353" max="4354" width="5.6328125" style="742" customWidth="1"/>
    <col min="4355" max="4355" width="10.6328125" style="742" customWidth="1"/>
    <col min="4356" max="4356" width="15.6328125" style="742" customWidth="1"/>
    <col min="4357" max="4358" width="3.7265625" style="742" bestFit="1" customWidth="1"/>
    <col min="4359" max="4359" width="13.08984375" style="742" bestFit="1" customWidth="1"/>
    <col min="4360" max="4360" width="15.6328125" style="742" customWidth="1"/>
    <col min="4361" max="4362" width="3.7265625" style="742" bestFit="1" customWidth="1"/>
    <col min="4363" max="4363" width="10.6328125" style="742" customWidth="1"/>
    <col min="4364" max="4364" width="15.6328125" style="742" customWidth="1"/>
    <col min="4365" max="4366" width="3.7265625" style="742" bestFit="1" customWidth="1"/>
    <col min="4367" max="4367" width="10.6328125" style="742" customWidth="1"/>
    <col min="4368" max="4368" width="15.6328125" style="742" customWidth="1"/>
    <col min="4369" max="4370" width="3.7265625" style="742" bestFit="1" customWidth="1"/>
    <col min="4371" max="4371" width="10.6328125" style="742" customWidth="1"/>
    <col min="4372" max="4372" width="15.6328125" style="742" customWidth="1"/>
    <col min="4373" max="4374" width="2.6328125" style="742" customWidth="1"/>
    <col min="4375" max="4375" width="10.6328125" style="742" customWidth="1"/>
    <col min="4376" max="4376" width="15.6328125" style="742" customWidth="1"/>
    <col min="4377" max="4378" width="3.7265625" style="742" bestFit="1" customWidth="1"/>
    <col min="4379" max="4379" width="10.6328125" style="742" customWidth="1"/>
    <col min="4380" max="4380" width="15.6328125" style="742" customWidth="1"/>
    <col min="4381" max="4382" width="3.7265625" style="742" bestFit="1" customWidth="1"/>
    <col min="4383" max="4383" width="10.6328125" style="742" customWidth="1"/>
    <col min="4384" max="4384" width="15.6328125" style="742" customWidth="1"/>
    <col min="4385" max="4386" width="3.7265625" style="742" bestFit="1" customWidth="1"/>
    <col min="4387" max="4608" width="9" style="742"/>
    <col min="4609" max="4610" width="5.6328125" style="742" customWidth="1"/>
    <col min="4611" max="4611" width="10.6328125" style="742" customWidth="1"/>
    <col min="4612" max="4612" width="15.6328125" style="742" customWidth="1"/>
    <col min="4613" max="4614" width="3.7265625" style="742" bestFit="1" customWidth="1"/>
    <col min="4615" max="4615" width="13.08984375" style="742" bestFit="1" customWidth="1"/>
    <col min="4616" max="4616" width="15.6328125" style="742" customWidth="1"/>
    <col min="4617" max="4618" width="3.7265625" style="742" bestFit="1" customWidth="1"/>
    <col min="4619" max="4619" width="10.6328125" style="742" customWidth="1"/>
    <col min="4620" max="4620" width="15.6328125" style="742" customWidth="1"/>
    <col min="4621" max="4622" width="3.7265625" style="742" bestFit="1" customWidth="1"/>
    <col min="4623" max="4623" width="10.6328125" style="742" customWidth="1"/>
    <col min="4624" max="4624" width="15.6328125" style="742" customWidth="1"/>
    <col min="4625" max="4626" width="3.7265625" style="742" bestFit="1" customWidth="1"/>
    <col min="4627" max="4627" width="10.6328125" style="742" customWidth="1"/>
    <col min="4628" max="4628" width="15.6328125" style="742" customWidth="1"/>
    <col min="4629" max="4630" width="2.6328125" style="742" customWidth="1"/>
    <col min="4631" max="4631" width="10.6328125" style="742" customWidth="1"/>
    <col min="4632" max="4632" width="15.6328125" style="742" customWidth="1"/>
    <col min="4633" max="4634" width="3.7265625" style="742" bestFit="1" customWidth="1"/>
    <col min="4635" max="4635" width="10.6328125" style="742" customWidth="1"/>
    <col min="4636" max="4636" width="15.6328125" style="742" customWidth="1"/>
    <col min="4637" max="4638" width="3.7265625" style="742" bestFit="1" customWidth="1"/>
    <col min="4639" max="4639" width="10.6328125" style="742" customWidth="1"/>
    <col min="4640" max="4640" width="15.6328125" style="742" customWidth="1"/>
    <col min="4641" max="4642" width="3.7265625" style="742" bestFit="1" customWidth="1"/>
    <col min="4643" max="4864" width="9" style="742"/>
    <col min="4865" max="4866" width="5.6328125" style="742" customWidth="1"/>
    <col min="4867" max="4867" width="10.6328125" style="742" customWidth="1"/>
    <col min="4868" max="4868" width="15.6328125" style="742" customWidth="1"/>
    <col min="4869" max="4870" width="3.7265625" style="742" bestFit="1" customWidth="1"/>
    <col min="4871" max="4871" width="13.08984375" style="742" bestFit="1" customWidth="1"/>
    <col min="4872" max="4872" width="15.6328125" style="742" customWidth="1"/>
    <col min="4873" max="4874" width="3.7265625" style="742" bestFit="1" customWidth="1"/>
    <col min="4875" max="4875" width="10.6328125" style="742" customWidth="1"/>
    <col min="4876" max="4876" width="15.6328125" style="742" customWidth="1"/>
    <col min="4877" max="4878" width="3.7265625" style="742" bestFit="1" customWidth="1"/>
    <col min="4879" max="4879" width="10.6328125" style="742" customWidth="1"/>
    <col min="4880" max="4880" width="15.6328125" style="742" customWidth="1"/>
    <col min="4881" max="4882" width="3.7265625" style="742" bestFit="1" customWidth="1"/>
    <col min="4883" max="4883" width="10.6328125" style="742" customWidth="1"/>
    <col min="4884" max="4884" width="15.6328125" style="742" customWidth="1"/>
    <col min="4885" max="4886" width="2.6328125" style="742" customWidth="1"/>
    <col min="4887" max="4887" width="10.6328125" style="742" customWidth="1"/>
    <col min="4888" max="4888" width="15.6328125" style="742" customWidth="1"/>
    <col min="4889" max="4890" width="3.7265625" style="742" bestFit="1" customWidth="1"/>
    <col min="4891" max="4891" width="10.6328125" style="742" customWidth="1"/>
    <col min="4892" max="4892" width="15.6328125" style="742" customWidth="1"/>
    <col min="4893" max="4894" width="3.7265625" style="742" bestFit="1" customWidth="1"/>
    <col min="4895" max="4895" width="10.6328125" style="742" customWidth="1"/>
    <col min="4896" max="4896" width="15.6328125" style="742" customWidth="1"/>
    <col min="4897" max="4898" width="3.7265625" style="742" bestFit="1" customWidth="1"/>
    <col min="4899" max="5120" width="9" style="742"/>
    <col min="5121" max="5122" width="5.6328125" style="742" customWidth="1"/>
    <col min="5123" max="5123" width="10.6328125" style="742" customWidth="1"/>
    <col min="5124" max="5124" width="15.6328125" style="742" customWidth="1"/>
    <col min="5125" max="5126" width="3.7265625" style="742" bestFit="1" customWidth="1"/>
    <col min="5127" max="5127" width="13.08984375" style="742" bestFit="1" customWidth="1"/>
    <col min="5128" max="5128" width="15.6328125" style="742" customWidth="1"/>
    <col min="5129" max="5130" width="3.7265625" style="742" bestFit="1" customWidth="1"/>
    <col min="5131" max="5131" width="10.6328125" style="742" customWidth="1"/>
    <col min="5132" max="5132" width="15.6328125" style="742" customWidth="1"/>
    <col min="5133" max="5134" width="3.7265625" style="742" bestFit="1" customWidth="1"/>
    <col min="5135" max="5135" width="10.6328125" style="742" customWidth="1"/>
    <col min="5136" max="5136" width="15.6328125" style="742" customWidth="1"/>
    <col min="5137" max="5138" width="3.7265625" style="742" bestFit="1" customWidth="1"/>
    <col min="5139" max="5139" width="10.6328125" style="742" customWidth="1"/>
    <col min="5140" max="5140" width="15.6328125" style="742" customWidth="1"/>
    <col min="5141" max="5142" width="2.6328125" style="742" customWidth="1"/>
    <col min="5143" max="5143" width="10.6328125" style="742" customWidth="1"/>
    <col min="5144" max="5144" width="15.6328125" style="742" customWidth="1"/>
    <col min="5145" max="5146" width="3.7265625" style="742" bestFit="1" customWidth="1"/>
    <col min="5147" max="5147" width="10.6328125" style="742" customWidth="1"/>
    <col min="5148" max="5148" width="15.6328125" style="742" customWidth="1"/>
    <col min="5149" max="5150" width="3.7265625" style="742" bestFit="1" customWidth="1"/>
    <col min="5151" max="5151" width="10.6328125" style="742" customWidth="1"/>
    <col min="5152" max="5152" width="15.6328125" style="742" customWidth="1"/>
    <col min="5153" max="5154" width="3.7265625" style="742" bestFit="1" customWidth="1"/>
    <col min="5155" max="5376" width="9" style="742"/>
    <col min="5377" max="5378" width="5.6328125" style="742" customWidth="1"/>
    <col min="5379" max="5379" width="10.6328125" style="742" customWidth="1"/>
    <col min="5380" max="5380" width="15.6328125" style="742" customWidth="1"/>
    <col min="5381" max="5382" width="3.7265625" style="742" bestFit="1" customWidth="1"/>
    <col min="5383" max="5383" width="13.08984375" style="742" bestFit="1" customWidth="1"/>
    <col min="5384" max="5384" width="15.6328125" style="742" customWidth="1"/>
    <col min="5385" max="5386" width="3.7265625" style="742" bestFit="1" customWidth="1"/>
    <col min="5387" max="5387" width="10.6328125" style="742" customWidth="1"/>
    <col min="5388" max="5388" width="15.6328125" style="742" customWidth="1"/>
    <col min="5389" max="5390" width="3.7265625" style="742" bestFit="1" customWidth="1"/>
    <col min="5391" max="5391" width="10.6328125" style="742" customWidth="1"/>
    <col min="5392" max="5392" width="15.6328125" style="742" customWidth="1"/>
    <col min="5393" max="5394" width="3.7265625" style="742" bestFit="1" customWidth="1"/>
    <col min="5395" max="5395" width="10.6328125" style="742" customWidth="1"/>
    <col min="5396" max="5396" width="15.6328125" style="742" customWidth="1"/>
    <col min="5397" max="5398" width="2.6328125" style="742" customWidth="1"/>
    <col min="5399" max="5399" width="10.6328125" style="742" customWidth="1"/>
    <col min="5400" max="5400" width="15.6328125" style="742" customWidth="1"/>
    <col min="5401" max="5402" width="3.7265625" style="742" bestFit="1" customWidth="1"/>
    <col min="5403" max="5403" width="10.6328125" style="742" customWidth="1"/>
    <col min="5404" max="5404" width="15.6328125" style="742" customWidth="1"/>
    <col min="5405" max="5406" width="3.7265625" style="742" bestFit="1" customWidth="1"/>
    <col min="5407" max="5407" width="10.6328125" style="742" customWidth="1"/>
    <col min="5408" max="5408" width="15.6328125" style="742" customWidth="1"/>
    <col min="5409" max="5410" width="3.7265625" style="742" bestFit="1" customWidth="1"/>
    <col min="5411" max="5632" width="9" style="742"/>
    <col min="5633" max="5634" width="5.6328125" style="742" customWidth="1"/>
    <col min="5635" max="5635" width="10.6328125" style="742" customWidth="1"/>
    <col min="5636" max="5636" width="15.6328125" style="742" customWidth="1"/>
    <col min="5637" max="5638" width="3.7265625" style="742" bestFit="1" customWidth="1"/>
    <col min="5639" max="5639" width="13.08984375" style="742" bestFit="1" customWidth="1"/>
    <col min="5640" max="5640" width="15.6328125" style="742" customWidth="1"/>
    <col min="5641" max="5642" width="3.7265625" style="742" bestFit="1" customWidth="1"/>
    <col min="5643" max="5643" width="10.6328125" style="742" customWidth="1"/>
    <col min="5644" max="5644" width="15.6328125" style="742" customWidth="1"/>
    <col min="5645" max="5646" width="3.7265625" style="742" bestFit="1" customWidth="1"/>
    <col min="5647" max="5647" width="10.6328125" style="742" customWidth="1"/>
    <col min="5648" max="5648" width="15.6328125" style="742" customWidth="1"/>
    <col min="5649" max="5650" width="3.7265625" style="742" bestFit="1" customWidth="1"/>
    <col min="5651" max="5651" width="10.6328125" style="742" customWidth="1"/>
    <col min="5652" max="5652" width="15.6328125" style="742" customWidth="1"/>
    <col min="5653" max="5654" width="2.6328125" style="742" customWidth="1"/>
    <col min="5655" max="5655" width="10.6328125" style="742" customWidth="1"/>
    <col min="5656" max="5656" width="15.6328125" style="742" customWidth="1"/>
    <col min="5657" max="5658" width="3.7265625" style="742" bestFit="1" customWidth="1"/>
    <col min="5659" max="5659" width="10.6328125" style="742" customWidth="1"/>
    <col min="5660" max="5660" width="15.6328125" style="742" customWidth="1"/>
    <col min="5661" max="5662" width="3.7265625" style="742" bestFit="1" customWidth="1"/>
    <col min="5663" max="5663" width="10.6328125" style="742" customWidth="1"/>
    <col min="5664" max="5664" width="15.6328125" style="742" customWidth="1"/>
    <col min="5665" max="5666" width="3.7265625" style="742" bestFit="1" customWidth="1"/>
    <col min="5667" max="5888" width="9" style="742"/>
    <col min="5889" max="5890" width="5.6328125" style="742" customWidth="1"/>
    <col min="5891" max="5891" width="10.6328125" style="742" customWidth="1"/>
    <col min="5892" max="5892" width="15.6328125" style="742" customWidth="1"/>
    <col min="5893" max="5894" width="3.7265625" style="742" bestFit="1" customWidth="1"/>
    <col min="5895" max="5895" width="13.08984375" style="742" bestFit="1" customWidth="1"/>
    <col min="5896" max="5896" width="15.6328125" style="742" customWidth="1"/>
    <col min="5897" max="5898" width="3.7265625" style="742" bestFit="1" customWidth="1"/>
    <col min="5899" max="5899" width="10.6328125" style="742" customWidth="1"/>
    <col min="5900" max="5900" width="15.6328125" style="742" customWidth="1"/>
    <col min="5901" max="5902" width="3.7265625" style="742" bestFit="1" customWidth="1"/>
    <col min="5903" max="5903" width="10.6328125" style="742" customWidth="1"/>
    <col min="5904" max="5904" width="15.6328125" style="742" customWidth="1"/>
    <col min="5905" max="5906" width="3.7265625" style="742" bestFit="1" customWidth="1"/>
    <col min="5907" max="5907" width="10.6328125" style="742" customWidth="1"/>
    <col min="5908" max="5908" width="15.6328125" style="742" customWidth="1"/>
    <col min="5909" max="5910" width="2.6328125" style="742" customWidth="1"/>
    <col min="5911" max="5911" width="10.6328125" style="742" customWidth="1"/>
    <col min="5912" max="5912" width="15.6328125" style="742" customWidth="1"/>
    <col min="5913" max="5914" width="3.7265625" style="742" bestFit="1" customWidth="1"/>
    <col min="5915" max="5915" width="10.6328125" style="742" customWidth="1"/>
    <col min="5916" max="5916" width="15.6328125" style="742" customWidth="1"/>
    <col min="5917" max="5918" width="3.7265625" style="742" bestFit="1" customWidth="1"/>
    <col min="5919" max="5919" width="10.6328125" style="742" customWidth="1"/>
    <col min="5920" max="5920" width="15.6328125" style="742" customWidth="1"/>
    <col min="5921" max="5922" width="3.7265625" style="742" bestFit="1" customWidth="1"/>
    <col min="5923" max="6144" width="9" style="742"/>
    <col min="6145" max="6146" width="5.6328125" style="742" customWidth="1"/>
    <col min="6147" max="6147" width="10.6328125" style="742" customWidth="1"/>
    <col min="6148" max="6148" width="15.6328125" style="742" customWidth="1"/>
    <col min="6149" max="6150" width="3.7265625" style="742" bestFit="1" customWidth="1"/>
    <col min="6151" max="6151" width="13.08984375" style="742" bestFit="1" customWidth="1"/>
    <col min="6152" max="6152" width="15.6328125" style="742" customWidth="1"/>
    <col min="6153" max="6154" width="3.7265625" style="742" bestFit="1" customWidth="1"/>
    <col min="6155" max="6155" width="10.6328125" style="742" customWidth="1"/>
    <col min="6156" max="6156" width="15.6328125" style="742" customWidth="1"/>
    <col min="6157" max="6158" width="3.7265625" style="742" bestFit="1" customWidth="1"/>
    <col min="6159" max="6159" width="10.6328125" style="742" customWidth="1"/>
    <col min="6160" max="6160" width="15.6328125" style="742" customWidth="1"/>
    <col min="6161" max="6162" width="3.7265625" style="742" bestFit="1" customWidth="1"/>
    <col min="6163" max="6163" width="10.6328125" style="742" customWidth="1"/>
    <col min="6164" max="6164" width="15.6328125" style="742" customWidth="1"/>
    <col min="6165" max="6166" width="2.6328125" style="742" customWidth="1"/>
    <col min="6167" max="6167" width="10.6328125" style="742" customWidth="1"/>
    <col min="6168" max="6168" width="15.6328125" style="742" customWidth="1"/>
    <col min="6169" max="6170" width="3.7265625" style="742" bestFit="1" customWidth="1"/>
    <col min="6171" max="6171" width="10.6328125" style="742" customWidth="1"/>
    <col min="6172" max="6172" width="15.6328125" style="742" customWidth="1"/>
    <col min="6173" max="6174" width="3.7265625" style="742" bestFit="1" customWidth="1"/>
    <col min="6175" max="6175" width="10.6328125" style="742" customWidth="1"/>
    <col min="6176" max="6176" width="15.6328125" style="742" customWidth="1"/>
    <col min="6177" max="6178" width="3.7265625" style="742" bestFit="1" customWidth="1"/>
    <col min="6179" max="6400" width="9" style="742"/>
    <col min="6401" max="6402" width="5.6328125" style="742" customWidth="1"/>
    <col min="6403" max="6403" width="10.6328125" style="742" customWidth="1"/>
    <col min="6404" max="6404" width="15.6328125" style="742" customWidth="1"/>
    <col min="6405" max="6406" width="3.7265625" style="742" bestFit="1" customWidth="1"/>
    <col min="6407" max="6407" width="13.08984375" style="742" bestFit="1" customWidth="1"/>
    <col min="6408" max="6408" width="15.6328125" style="742" customWidth="1"/>
    <col min="6409" max="6410" width="3.7265625" style="742" bestFit="1" customWidth="1"/>
    <col min="6411" max="6411" width="10.6328125" style="742" customWidth="1"/>
    <col min="6412" max="6412" width="15.6328125" style="742" customWidth="1"/>
    <col min="6413" max="6414" width="3.7265625" style="742" bestFit="1" customWidth="1"/>
    <col min="6415" max="6415" width="10.6328125" style="742" customWidth="1"/>
    <col min="6416" max="6416" width="15.6328125" style="742" customWidth="1"/>
    <col min="6417" max="6418" width="3.7265625" style="742" bestFit="1" customWidth="1"/>
    <col min="6419" max="6419" width="10.6328125" style="742" customWidth="1"/>
    <col min="6420" max="6420" width="15.6328125" style="742" customWidth="1"/>
    <col min="6421" max="6422" width="2.6328125" style="742" customWidth="1"/>
    <col min="6423" max="6423" width="10.6328125" style="742" customWidth="1"/>
    <col min="6424" max="6424" width="15.6328125" style="742" customWidth="1"/>
    <col min="6425" max="6426" width="3.7265625" style="742" bestFit="1" customWidth="1"/>
    <col min="6427" max="6427" width="10.6328125" style="742" customWidth="1"/>
    <col min="6428" max="6428" width="15.6328125" style="742" customWidth="1"/>
    <col min="6429" max="6430" width="3.7265625" style="742" bestFit="1" customWidth="1"/>
    <col min="6431" max="6431" width="10.6328125" style="742" customWidth="1"/>
    <col min="6432" max="6432" width="15.6328125" style="742" customWidth="1"/>
    <col min="6433" max="6434" width="3.7265625" style="742" bestFit="1" customWidth="1"/>
    <col min="6435" max="6656" width="9" style="742"/>
    <col min="6657" max="6658" width="5.6328125" style="742" customWidth="1"/>
    <col min="6659" max="6659" width="10.6328125" style="742" customWidth="1"/>
    <col min="6660" max="6660" width="15.6328125" style="742" customWidth="1"/>
    <col min="6661" max="6662" width="3.7265625" style="742" bestFit="1" customWidth="1"/>
    <col min="6663" max="6663" width="13.08984375" style="742" bestFit="1" customWidth="1"/>
    <col min="6664" max="6664" width="15.6328125" style="742" customWidth="1"/>
    <col min="6665" max="6666" width="3.7265625" style="742" bestFit="1" customWidth="1"/>
    <col min="6667" max="6667" width="10.6328125" style="742" customWidth="1"/>
    <col min="6668" max="6668" width="15.6328125" style="742" customWidth="1"/>
    <col min="6669" max="6670" width="3.7265625" style="742" bestFit="1" customWidth="1"/>
    <col min="6671" max="6671" width="10.6328125" style="742" customWidth="1"/>
    <col min="6672" max="6672" width="15.6328125" style="742" customWidth="1"/>
    <col min="6673" max="6674" width="3.7265625" style="742" bestFit="1" customWidth="1"/>
    <col min="6675" max="6675" width="10.6328125" style="742" customWidth="1"/>
    <col min="6676" max="6676" width="15.6328125" style="742" customWidth="1"/>
    <col min="6677" max="6678" width="2.6328125" style="742" customWidth="1"/>
    <col min="6679" max="6679" width="10.6328125" style="742" customWidth="1"/>
    <col min="6680" max="6680" width="15.6328125" style="742" customWidth="1"/>
    <col min="6681" max="6682" width="3.7265625" style="742" bestFit="1" customWidth="1"/>
    <col min="6683" max="6683" width="10.6328125" style="742" customWidth="1"/>
    <col min="6684" max="6684" width="15.6328125" style="742" customWidth="1"/>
    <col min="6685" max="6686" width="3.7265625" style="742" bestFit="1" customWidth="1"/>
    <col min="6687" max="6687" width="10.6328125" style="742" customWidth="1"/>
    <col min="6688" max="6688" width="15.6328125" style="742" customWidth="1"/>
    <col min="6689" max="6690" width="3.7265625" style="742" bestFit="1" customWidth="1"/>
    <col min="6691" max="6912" width="9" style="742"/>
    <col min="6913" max="6914" width="5.6328125" style="742" customWidth="1"/>
    <col min="6915" max="6915" width="10.6328125" style="742" customWidth="1"/>
    <col min="6916" max="6916" width="15.6328125" style="742" customWidth="1"/>
    <col min="6917" max="6918" width="3.7265625" style="742" bestFit="1" customWidth="1"/>
    <col min="6919" max="6919" width="13.08984375" style="742" bestFit="1" customWidth="1"/>
    <col min="6920" max="6920" width="15.6328125" style="742" customWidth="1"/>
    <col min="6921" max="6922" width="3.7265625" style="742" bestFit="1" customWidth="1"/>
    <col min="6923" max="6923" width="10.6328125" style="742" customWidth="1"/>
    <col min="6924" max="6924" width="15.6328125" style="742" customWidth="1"/>
    <col min="6925" max="6926" width="3.7265625" style="742" bestFit="1" customWidth="1"/>
    <col min="6927" max="6927" width="10.6328125" style="742" customWidth="1"/>
    <col min="6928" max="6928" width="15.6328125" style="742" customWidth="1"/>
    <col min="6929" max="6930" width="3.7265625" style="742" bestFit="1" customWidth="1"/>
    <col min="6931" max="6931" width="10.6328125" style="742" customWidth="1"/>
    <col min="6932" max="6932" width="15.6328125" style="742" customWidth="1"/>
    <col min="6933" max="6934" width="2.6328125" style="742" customWidth="1"/>
    <col min="6935" max="6935" width="10.6328125" style="742" customWidth="1"/>
    <col min="6936" max="6936" width="15.6328125" style="742" customWidth="1"/>
    <col min="6937" max="6938" width="3.7265625" style="742" bestFit="1" customWidth="1"/>
    <col min="6939" max="6939" width="10.6328125" style="742" customWidth="1"/>
    <col min="6940" max="6940" width="15.6328125" style="742" customWidth="1"/>
    <col min="6941" max="6942" width="3.7265625" style="742" bestFit="1" customWidth="1"/>
    <col min="6943" max="6943" width="10.6328125" style="742" customWidth="1"/>
    <col min="6944" max="6944" width="15.6328125" style="742" customWidth="1"/>
    <col min="6945" max="6946" width="3.7265625" style="742" bestFit="1" customWidth="1"/>
    <col min="6947" max="7168" width="9" style="742"/>
    <col min="7169" max="7170" width="5.6328125" style="742" customWidth="1"/>
    <col min="7171" max="7171" width="10.6328125" style="742" customWidth="1"/>
    <col min="7172" max="7172" width="15.6328125" style="742" customWidth="1"/>
    <col min="7173" max="7174" width="3.7265625" style="742" bestFit="1" customWidth="1"/>
    <col min="7175" max="7175" width="13.08984375" style="742" bestFit="1" customWidth="1"/>
    <col min="7176" max="7176" width="15.6328125" style="742" customWidth="1"/>
    <col min="7177" max="7178" width="3.7265625" style="742" bestFit="1" customWidth="1"/>
    <col min="7179" max="7179" width="10.6328125" style="742" customWidth="1"/>
    <col min="7180" max="7180" width="15.6328125" style="742" customWidth="1"/>
    <col min="7181" max="7182" width="3.7265625" style="742" bestFit="1" customWidth="1"/>
    <col min="7183" max="7183" width="10.6328125" style="742" customWidth="1"/>
    <col min="7184" max="7184" width="15.6328125" style="742" customWidth="1"/>
    <col min="7185" max="7186" width="3.7265625" style="742" bestFit="1" customWidth="1"/>
    <col min="7187" max="7187" width="10.6328125" style="742" customWidth="1"/>
    <col min="7188" max="7188" width="15.6328125" style="742" customWidth="1"/>
    <col min="7189" max="7190" width="2.6328125" style="742" customWidth="1"/>
    <col min="7191" max="7191" width="10.6328125" style="742" customWidth="1"/>
    <col min="7192" max="7192" width="15.6328125" style="742" customWidth="1"/>
    <col min="7193" max="7194" width="3.7265625" style="742" bestFit="1" customWidth="1"/>
    <col min="7195" max="7195" width="10.6328125" style="742" customWidth="1"/>
    <col min="7196" max="7196" width="15.6328125" style="742" customWidth="1"/>
    <col min="7197" max="7198" width="3.7265625" style="742" bestFit="1" customWidth="1"/>
    <col min="7199" max="7199" width="10.6328125" style="742" customWidth="1"/>
    <col min="7200" max="7200" width="15.6328125" style="742" customWidth="1"/>
    <col min="7201" max="7202" width="3.7265625" style="742" bestFit="1" customWidth="1"/>
    <col min="7203" max="7424" width="9" style="742"/>
    <col min="7425" max="7426" width="5.6328125" style="742" customWidth="1"/>
    <col min="7427" max="7427" width="10.6328125" style="742" customWidth="1"/>
    <col min="7428" max="7428" width="15.6328125" style="742" customWidth="1"/>
    <col min="7429" max="7430" width="3.7265625" style="742" bestFit="1" customWidth="1"/>
    <col min="7431" max="7431" width="13.08984375" style="742" bestFit="1" customWidth="1"/>
    <col min="7432" max="7432" width="15.6328125" style="742" customWidth="1"/>
    <col min="7433" max="7434" width="3.7265625" style="742" bestFit="1" customWidth="1"/>
    <col min="7435" max="7435" width="10.6328125" style="742" customWidth="1"/>
    <col min="7436" max="7436" width="15.6328125" style="742" customWidth="1"/>
    <col min="7437" max="7438" width="3.7265625" style="742" bestFit="1" customWidth="1"/>
    <col min="7439" max="7439" width="10.6328125" style="742" customWidth="1"/>
    <col min="7440" max="7440" width="15.6328125" style="742" customWidth="1"/>
    <col min="7441" max="7442" width="3.7265625" style="742" bestFit="1" customWidth="1"/>
    <col min="7443" max="7443" width="10.6328125" style="742" customWidth="1"/>
    <col min="7444" max="7444" width="15.6328125" style="742" customWidth="1"/>
    <col min="7445" max="7446" width="2.6328125" style="742" customWidth="1"/>
    <col min="7447" max="7447" width="10.6328125" style="742" customWidth="1"/>
    <col min="7448" max="7448" width="15.6328125" style="742" customWidth="1"/>
    <col min="7449" max="7450" width="3.7265625" style="742" bestFit="1" customWidth="1"/>
    <col min="7451" max="7451" width="10.6328125" style="742" customWidth="1"/>
    <col min="7452" max="7452" width="15.6328125" style="742" customWidth="1"/>
    <col min="7453" max="7454" width="3.7265625" style="742" bestFit="1" customWidth="1"/>
    <col min="7455" max="7455" width="10.6328125" style="742" customWidth="1"/>
    <col min="7456" max="7456" width="15.6328125" style="742" customWidth="1"/>
    <col min="7457" max="7458" width="3.7265625" style="742" bestFit="1" customWidth="1"/>
    <col min="7459" max="7680" width="9" style="742"/>
    <col min="7681" max="7682" width="5.6328125" style="742" customWidth="1"/>
    <col min="7683" max="7683" width="10.6328125" style="742" customWidth="1"/>
    <col min="7684" max="7684" width="15.6328125" style="742" customWidth="1"/>
    <col min="7685" max="7686" width="3.7265625" style="742" bestFit="1" customWidth="1"/>
    <col min="7687" max="7687" width="13.08984375" style="742" bestFit="1" customWidth="1"/>
    <col min="7688" max="7688" width="15.6328125" style="742" customWidth="1"/>
    <col min="7689" max="7690" width="3.7265625" style="742" bestFit="1" customWidth="1"/>
    <col min="7691" max="7691" width="10.6328125" style="742" customWidth="1"/>
    <col min="7692" max="7692" width="15.6328125" style="742" customWidth="1"/>
    <col min="7693" max="7694" width="3.7265625" style="742" bestFit="1" customWidth="1"/>
    <col min="7695" max="7695" width="10.6328125" style="742" customWidth="1"/>
    <col min="7696" max="7696" width="15.6328125" style="742" customWidth="1"/>
    <col min="7697" max="7698" width="3.7265625" style="742" bestFit="1" customWidth="1"/>
    <col min="7699" max="7699" width="10.6328125" style="742" customWidth="1"/>
    <col min="7700" max="7700" width="15.6328125" style="742" customWidth="1"/>
    <col min="7701" max="7702" width="2.6328125" style="742" customWidth="1"/>
    <col min="7703" max="7703" width="10.6328125" style="742" customWidth="1"/>
    <col min="7704" max="7704" width="15.6328125" style="742" customWidth="1"/>
    <col min="7705" max="7706" width="3.7265625" style="742" bestFit="1" customWidth="1"/>
    <col min="7707" max="7707" width="10.6328125" style="742" customWidth="1"/>
    <col min="7708" max="7708" width="15.6328125" style="742" customWidth="1"/>
    <col min="7709" max="7710" width="3.7265625" style="742" bestFit="1" customWidth="1"/>
    <col min="7711" max="7711" width="10.6328125" style="742" customWidth="1"/>
    <col min="7712" max="7712" width="15.6328125" style="742" customWidth="1"/>
    <col min="7713" max="7714" width="3.7265625" style="742" bestFit="1" customWidth="1"/>
    <col min="7715" max="7936" width="9" style="742"/>
    <col min="7937" max="7938" width="5.6328125" style="742" customWidth="1"/>
    <col min="7939" max="7939" width="10.6328125" style="742" customWidth="1"/>
    <col min="7940" max="7940" width="15.6328125" style="742" customWidth="1"/>
    <col min="7941" max="7942" width="3.7265625" style="742" bestFit="1" customWidth="1"/>
    <col min="7943" max="7943" width="13.08984375" style="742" bestFit="1" customWidth="1"/>
    <col min="7944" max="7944" width="15.6328125" style="742" customWidth="1"/>
    <col min="7945" max="7946" width="3.7265625" style="742" bestFit="1" customWidth="1"/>
    <col min="7947" max="7947" width="10.6328125" style="742" customWidth="1"/>
    <col min="7948" max="7948" width="15.6328125" style="742" customWidth="1"/>
    <col min="7949" max="7950" width="3.7265625" style="742" bestFit="1" customWidth="1"/>
    <col min="7951" max="7951" width="10.6328125" style="742" customWidth="1"/>
    <col min="7952" max="7952" width="15.6328125" style="742" customWidth="1"/>
    <col min="7953" max="7954" width="3.7265625" style="742" bestFit="1" customWidth="1"/>
    <col min="7955" max="7955" width="10.6328125" style="742" customWidth="1"/>
    <col min="7956" max="7956" width="15.6328125" style="742" customWidth="1"/>
    <col min="7957" max="7958" width="2.6328125" style="742" customWidth="1"/>
    <col min="7959" max="7959" width="10.6328125" style="742" customWidth="1"/>
    <col min="7960" max="7960" width="15.6328125" style="742" customWidth="1"/>
    <col min="7961" max="7962" width="3.7265625" style="742" bestFit="1" customWidth="1"/>
    <col min="7963" max="7963" width="10.6328125" style="742" customWidth="1"/>
    <col min="7964" max="7964" width="15.6328125" style="742" customWidth="1"/>
    <col min="7965" max="7966" width="3.7265625" style="742" bestFit="1" customWidth="1"/>
    <col min="7967" max="7967" width="10.6328125" style="742" customWidth="1"/>
    <col min="7968" max="7968" width="15.6328125" style="742" customWidth="1"/>
    <col min="7969" max="7970" width="3.7265625" style="742" bestFit="1" customWidth="1"/>
    <col min="7971" max="8192" width="9" style="742"/>
    <col min="8193" max="8194" width="5.6328125" style="742" customWidth="1"/>
    <col min="8195" max="8195" width="10.6328125" style="742" customWidth="1"/>
    <col min="8196" max="8196" width="15.6328125" style="742" customWidth="1"/>
    <col min="8197" max="8198" width="3.7265625" style="742" bestFit="1" customWidth="1"/>
    <col min="8199" max="8199" width="13.08984375" style="742" bestFit="1" customWidth="1"/>
    <col min="8200" max="8200" width="15.6328125" style="742" customWidth="1"/>
    <col min="8201" max="8202" width="3.7265625" style="742" bestFit="1" customWidth="1"/>
    <col min="8203" max="8203" width="10.6328125" style="742" customWidth="1"/>
    <col min="8204" max="8204" width="15.6328125" style="742" customWidth="1"/>
    <col min="8205" max="8206" width="3.7265625" style="742" bestFit="1" customWidth="1"/>
    <col min="8207" max="8207" width="10.6328125" style="742" customWidth="1"/>
    <col min="8208" max="8208" width="15.6328125" style="742" customWidth="1"/>
    <col min="8209" max="8210" width="3.7265625" style="742" bestFit="1" customWidth="1"/>
    <col min="8211" max="8211" width="10.6328125" style="742" customWidth="1"/>
    <col min="8212" max="8212" width="15.6328125" style="742" customWidth="1"/>
    <col min="8213" max="8214" width="2.6328125" style="742" customWidth="1"/>
    <col min="8215" max="8215" width="10.6328125" style="742" customWidth="1"/>
    <col min="8216" max="8216" width="15.6328125" style="742" customWidth="1"/>
    <col min="8217" max="8218" width="3.7265625" style="742" bestFit="1" customWidth="1"/>
    <col min="8219" max="8219" width="10.6328125" style="742" customWidth="1"/>
    <col min="8220" max="8220" width="15.6328125" style="742" customWidth="1"/>
    <col min="8221" max="8222" width="3.7265625" style="742" bestFit="1" customWidth="1"/>
    <col min="8223" max="8223" width="10.6328125" style="742" customWidth="1"/>
    <col min="8224" max="8224" width="15.6328125" style="742" customWidth="1"/>
    <col min="8225" max="8226" width="3.7265625" style="742" bestFit="1" customWidth="1"/>
    <col min="8227" max="8448" width="9" style="742"/>
    <col min="8449" max="8450" width="5.6328125" style="742" customWidth="1"/>
    <col min="8451" max="8451" width="10.6328125" style="742" customWidth="1"/>
    <col min="8452" max="8452" width="15.6328125" style="742" customWidth="1"/>
    <col min="8453" max="8454" width="3.7265625" style="742" bestFit="1" customWidth="1"/>
    <col min="8455" max="8455" width="13.08984375" style="742" bestFit="1" customWidth="1"/>
    <col min="8456" max="8456" width="15.6328125" style="742" customWidth="1"/>
    <col min="8457" max="8458" width="3.7265625" style="742" bestFit="1" customWidth="1"/>
    <col min="8459" max="8459" width="10.6328125" style="742" customWidth="1"/>
    <col min="8460" max="8460" width="15.6328125" style="742" customWidth="1"/>
    <col min="8461" max="8462" width="3.7265625" style="742" bestFit="1" customWidth="1"/>
    <col min="8463" max="8463" width="10.6328125" style="742" customWidth="1"/>
    <col min="8464" max="8464" width="15.6328125" style="742" customWidth="1"/>
    <col min="8465" max="8466" width="3.7265625" style="742" bestFit="1" customWidth="1"/>
    <col min="8467" max="8467" width="10.6328125" style="742" customWidth="1"/>
    <col min="8468" max="8468" width="15.6328125" style="742" customWidth="1"/>
    <col min="8469" max="8470" width="2.6328125" style="742" customWidth="1"/>
    <col min="8471" max="8471" width="10.6328125" style="742" customWidth="1"/>
    <col min="8472" max="8472" width="15.6328125" style="742" customWidth="1"/>
    <col min="8473" max="8474" width="3.7265625" style="742" bestFit="1" customWidth="1"/>
    <col min="8475" max="8475" width="10.6328125" style="742" customWidth="1"/>
    <col min="8476" max="8476" width="15.6328125" style="742" customWidth="1"/>
    <col min="8477" max="8478" width="3.7265625" style="742" bestFit="1" customWidth="1"/>
    <col min="8479" max="8479" width="10.6328125" style="742" customWidth="1"/>
    <col min="8480" max="8480" width="15.6328125" style="742" customWidth="1"/>
    <col min="8481" max="8482" width="3.7265625" style="742" bestFit="1" customWidth="1"/>
    <col min="8483" max="8704" width="9" style="742"/>
    <col min="8705" max="8706" width="5.6328125" style="742" customWidth="1"/>
    <col min="8707" max="8707" width="10.6328125" style="742" customWidth="1"/>
    <col min="8708" max="8708" width="15.6328125" style="742" customWidth="1"/>
    <col min="8709" max="8710" width="3.7265625" style="742" bestFit="1" customWidth="1"/>
    <col min="8711" max="8711" width="13.08984375" style="742" bestFit="1" customWidth="1"/>
    <col min="8712" max="8712" width="15.6328125" style="742" customWidth="1"/>
    <col min="8713" max="8714" width="3.7265625" style="742" bestFit="1" customWidth="1"/>
    <col min="8715" max="8715" width="10.6328125" style="742" customWidth="1"/>
    <col min="8716" max="8716" width="15.6328125" style="742" customWidth="1"/>
    <col min="8717" max="8718" width="3.7265625" style="742" bestFit="1" customWidth="1"/>
    <col min="8719" max="8719" width="10.6328125" style="742" customWidth="1"/>
    <col min="8720" max="8720" width="15.6328125" style="742" customWidth="1"/>
    <col min="8721" max="8722" width="3.7265625" style="742" bestFit="1" customWidth="1"/>
    <col min="8723" max="8723" width="10.6328125" style="742" customWidth="1"/>
    <col min="8724" max="8724" width="15.6328125" style="742" customWidth="1"/>
    <col min="8725" max="8726" width="2.6328125" style="742" customWidth="1"/>
    <col min="8727" max="8727" width="10.6328125" style="742" customWidth="1"/>
    <col min="8728" max="8728" width="15.6328125" style="742" customWidth="1"/>
    <col min="8729" max="8730" width="3.7265625" style="742" bestFit="1" customWidth="1"/>
    <col min="8731" max="8731" width="10.6328125" style="742" customWidth="1"/>
    <col min="8732" max="8732" width="15.6328125" style="742" customWidth="1"/>
    <col min="8733" max="8734" width="3.7265625" style="742" bestFit="1" customWidth="1"/>
    <col min="8735" max="8735" width="10.6328125" style="742" customWidth="1"/>
    <col min="8736" max="8736" width="15.6328125" style="742" customWidth="1"/>
    <col min="8737" max="8738" width="3.7265625" style="742" bestFit="1" customWidth="1"/>
    <col min="8739" max="8960" width="9" style="742"/>
    <col min="8961" max="8962" width="5.6328125" style="742" customWidth="1"/>
    <col min="8963" max="8963" width="10.6328125" style="742" customWidth="1"/>
    <col min="8964" max="8964" width="15.6328125" style="742" customWidth="1"/>
    <col min="8965" max="8966" width="3.7265625" style="742" bestFit="1" customWidth="1"/>
    <col min="8967" max="8967" width="13.08984375" style="742" bestFit="1" customWidth="1"/>
    <col min="8968" max="8968" width="15.6328125" style="742" customWidth="1"/>
    <col min="8969" max="8970" width="3.7265625" style="742" bestFit="1" customWidth="1"/>
    <col min="8971" max="8971" width="10.6328125" style="742" customWidth="1"/>
    <col min="8972" max="8972" width="15.6328125" style="742" customWidth="1"/>
    <col min="8973" max="8974" width="3.7265625" style="742" bestFit="1" customWidth="1"/>
    <col min="8975" max="8975" width="10.6328125" style="742" customWidth="1"/>
    <col min="8976" max="8976" width="15.6328125" style="742" customWidth="1"/>
    <col min="8977" max="8978" width="3.7265625" style="742" bestFit="1" customWidth="1"/>
    <col min="8979" max="8979" width="10.6328125" style="742" customWidth="1"/>
    <col min="8980" max="8980" width="15.6328125" style="742" customWidth="1"/>
    <col min="8981" max="8982" width="2.6328125" style="742" customWidth="1"/>
    <col min="8983" max="8983" width="10.6328125" style="742" customWidth="1"/>
    <col min="8984" max="8984" width="15.6328125" style="742" customWidth="1"/>
    <col min="8985" max="8986" width="3.7265625" style="742" bestFit="1" customWidth="1"/>
    <col min="8987" max="8987" width="10.6328125" style="742" customWidth="1"/>
    <col min="8988" max="8988" width="15.6328125" style="742" customWidth="1"/>
    <col min="8989" max="8990" width="3.7265625" style="742" bestFit="1" customWidth="1"/>
    <col min="8991" max="8991" width="10.6328125" style="742" customWidth="1"/>
    <col min="8992" max="8992" width="15.6328125" style="742" customWidth="1"/>
    <col min="8993" max="8994" width="3.7265625" style="742" bestFit="1" customWidth="1"/>
    <col min="8995" max="9216" width="9" style="742"/>
    <col min="9217" max="9218" width="5.6328125" style="742" customWidth="1"/>
    <col min="9219" max="9219" width="10.6328125" style="742" customWidth="1"/>
    <col min="9220" max="9220" width="15.6328125" style="742" customWidth="1"/>
    <col min="9221" max="9222" width="3.7265625" style="742" bestFit="1" customWidth="1"/>
    <col min="9223" max="9223" width="13.08984375" style="742" bestFit="1" customWidth="1"/>
    <col min="9224" max="9224" width="15.6328125" style="742" customWidth="1"/>
    <col min="9225" max="9226" width="3.7265625" style="742" bestFit="1" customWidth="1"/>
    <col min="9227" max="9227" width="10.6328125" style="742" customWidth="1"/>
    <col min="9228" max="9228" width="15.6328125" style="742" customWidth="1"/>
    <col min="9229" max="9230" width="3.7265625" style="742" bestFit="1" customWidth="1"/>
    <col min="9231" max="9231" width="10.6328125" style="742" customWidth="1"/>
    <col min="9232" max="9232" width="15.6328125" style="742" customWidth="1"/>
    <col min="9233" max="9234" width="3.7265625" style="742" bestFit="1" customWidth="1"/>
    <col min="9235" max="9235" width="10.6328125" style="742" customWidth="1"/>
    <col min="9236" max="9236" width="15.6328125" style="742" customWidth="1"/>
    <col min="9237" max="9238" width="2.6328125" style="742" customWidth="1"/>
    <col min="9239" max="9239" width="10.6328125" style="742" customWidth="1"/>
    <col min="9240" max="9240" width="15.6328125" style="742" customWidth="1"/>
    <col min="9241" max="9242" width="3.7265625" style="742" bestFit="1" customWidth="1"/>
    <col min="9243" max="9243" width="10.6328125" style="742" customWidth="1"/>
    <col min="9244" max="9244" width="15.6328125" style="742" customWidth="1"/>
    <col min="9245" max="9246" width="3.7265625" style="742" bestFit="1" customWidth="1"/>
    <col min="9247" max="9247" width="10.6328125" style="742" customWidth="1"/>
    <col min="9248" max="9248" width="15.6328125" style="742" customWidth="1"/>
    <col min="9249" max="9250" width="3.7265625" style="742" bestFit="1" customWidth="1"/>
    <col min="9251" max="9472" width="9" style="742"/>
    <col min="9473" max="9474" width="5.6328125" style="742" customWidth="1"/>
    <col min="9475" max="9475" width="10.6328125" style="742" customWidth="1"/>
    <col min="9476" max="9476" width="15.6328125" style="742" customWidth="1"/>
    <col min="9477" max="9478" width="3.7265625" style="742" bestFit="1" customWidth="1"/>
    <col min="9479" max="9479" width="13.08984375" style="742" bestFit="1" customWidth="1"/>
    <col min="9480" max="9480" width="15.6328125" style="742" customWidth="1"/>
    <col min="9481" max="9482" width="3.7265625" style="742" bestFit="1" customWidth="1"/>
    <col min="9483" max="9483" width="10.6328125" style="742" customWidth="1"/>
    <col min="9484" max="9484" width="15.6328125" style="742" customWidth="1"/>
    <col min="9485" max="9486" width="3.7265625" style="742" bestFit="1" customWidth="1"/>
    <col min="9487" max="9487" width="10.6328125" style="742" customWidth="1"/>
    <col min="9488" max="9488" width="15.6328125" style="742" customWidth="1"/>
    <col min="9489" max="9490" width="3.7265625" style="742" bestFit="1" customWidth="1"/>
    <col min="9491" max="9491" width="10.6328125" style="742" customWidth="1"/>
    <col min="9492" max="9492" width="15.6328125" style="742" customWidth="1"/>
    <col min="9493" max="9494" width="2.6328125" style="742" customWidth="1"/>
    <col min="9495" max="9495" width="10.6328125" style="742" customWidth="1"/>
    <col min="9496" max="9496" width="15.6328125" style="742" customWidth="1"/>
    <col min="9497" max="9498" width="3.7265625" style="742" bestFit="1" customWidth="1"/>
    <col min="9499" max="9499" width="10.6328125" style="742" customWidth="1"/>
    <col min="9500" max="9500" width="15.6328125" style="742" customWidth="1"/>
    <col min="9501" max="9502" width="3.7265625" style="742" bestFit="1" customWidth="1"/>
    <col min="9503" max="9503" width="10.6328125" style="742" customWidth="1"/>
    <col min="9504" max="9504" width="15.6328125" style="742" customWidth="1"/>
    <col min="9505" max="9506" width="3.7265625" style="742" bestFit="1" customWidth="1"/>
    <col min="9507" max="9728" width="9" style="742"/>
    <col min="9729" max="9730" width="5.6328125" style="742" customWidth="1"/>
    <col min="9731" max="9731" width="10.6328125" style="742" customWidth="1"/>
    <col min="9732" max="9732" width="15.6328125" style="742" customWidth="1"/>
    <col min="9733" max="9734" width="3.7265625" style="742" bestFit="1" customWidth="1"/>
    <col min="9735" max="9735" width="13.08984375" style="742" bestFit="1" customWidth="1"/>
    <col min="9736" max="9736" width="15.6328125" style="742" customWidth="1"/>
    <col min="9737" max="9738" width="3.7265625" style="742" bestFit="1" customWidth="1"/>
    <col min="9739" max="9739" width="10.6328125" style="742" customWidth="1"/>
    <col min="9740" max="9740" width="15.6328125" style="742" customWidth="1"/>
    <col min="9741" max="9742" width="3.7265625" style="742" bestFit="1" customWidth="1"/>
    <col min="9743" max="9743" width="10.6328125" style="742" customWidth="1"/>
    <col min="9744" max="9744" width="15.6328125" style="742" customWidth="1"/>
    <col min="9745" max="9746" width="3.7265625" style="742" bestFit="1" customWidth="1"/>
    <col min="9747" max="9747" width="10.6328125" style="742" customWidth="1"/>
    <col min="9748" max="9748" width="15.6328125" style="742" customWidth="1"/>
    <col min="9749" max="9750" width="2.6328125" style="742" customWidth="1"/>
    <col min="9751" max="9751" width="10.6328125" style="742" customWidth="1"/>
    <col min="9752" max="9752" width="15.6328125" style="742" customWidth="1"/>
    <col min="9753" max="9754" width="3.7265625" style="742" bestFit="1" customWidth="1"/>
    <col min="9755" max="9755" width="10.6328125" style="742" customWidth="1"/>
    <col min="9756" max="9756" width="15.6328125" style="742" customWidth="1"/>
    <col min="9757" max="9758" width="3.7265625" style="742" bestFit="1" customWidth="1"/>
    <col min="9759" max="9759" width="10.6328125" style="742" customWidth="1"/>
    <col min="9760" max="9760" width="15.6328125" style="742" customWidth="1"/>
    <col min="9761" max="9762" width="3.7265625" style="742" bestFit="1" customWidth="1"/>
    <col min="9763" max="9984" width="9" style="742"/>
    <col min="9985" max="9986" width="5.6328125" style="742" customWidth="1"/>
    <col min="9987" max="9987" width="10.6328125" style="742" customWidth="1"/>
    <col min="9988" max="9988" width="15.6328125" style="742" customWidth="1"/>
    <col min="9989" max="9990" width="3.7265625" style="742" bestFit="1" customWidth="1"/>
    <col min="9991" max="9991" width="13.08984375" style="742" bestFit="1" customWidth="1"/>
    <col min="9992" max="9992" width="15.6328125" style="742" customWidth="1"/>
    <col min="9993" max="9994" width="3.7265625" style="742" bestFit="1" customWidth="1"/>
    <col min="9995" max="9995" width="10.6328125" style="742" customWidth="1"/>
    <col min="9996" max="9996" width="15.6328125" style="742" customWidth="1"/>
    <col min="9997" max="9998" width="3.7265625" style="742" bestFit="1" customWidth="1"/>
    <col min="9999" max="9999" width="10.6328125" style="742" customWidth="1"/>
    <col min="10000" max="10000" width="15.6328125" style="742" customWidth="1"/>
    <col min="10001" max="10002" width="3.7265625" style="742" bestFit="1" customWidth="1"/>
    <col min="10003" max="10003" width="10.6328125" style="742" customWidth="1"/>
    <col min="10004" max="10004" width="15.6328125" style="742" customWidth="1"/>
    <col min="10005" max="10006" width="2.6328125" style="742" customWidth="1"/>
    <col min="10007" max="10007" width="10.6328125" style="742" customWidth="1"/>
    <col min="10008" max="10008" width="15.6328125" style="742" customWidth="1"/>
    <col min="10009" max="10010" width="3.7265625" style="742" bestFit="1" customWidth="1"/>
    <col min="10011" max="10011" width="10.6328125" style="742" customWidth="1"/>
    <col min="10012" max="10012" width="15.6328125" style="742" customWidth="1"/>
    <col min="10013" max="10014" width="3.7265625" style="742" bestFit="1" customWidth="1"/>
    <col min="10015" max="10015" width="10.6328125" style="742" customWidth="1"/>
    <col min="10016" max="10016" width="15.6328125" style="742" customWidth="1"/>
    <col min="10017" max="10018" width="3.7265625" style="742" bestFit="1" customWidth="1"/>
    <col min="10019" max="10240" width="9" style="742"/>
    <col min="10241" max="10242" width="5.6328125" style="742" customWidth="1"/>
    <col min="10243" max="10243" width="10.6328125" style="742" customWidth="1"/>
    <col min="10244" max="10244" width="15.6328125" style="742" customWidth="1"/>
    <col min="10245" max="10246" width="3.7265625" style="742" bestFit="1" customWidth="1"/>
    <col min="10247" max="10247" width="13.08984375" style="742" bestFit="1" customWidth="1"/>
    <col min="10248" max="10248" width="15.6328125" style="742" customWidth="1"/>
    <col min="10249" max="10250" width="3.7265625" style="742" bestFit="1" customWidth="1"/>
    <col min="10251" max="10251" width="10.6328125" style="742" customWidth="1"/>
    <col min="10252" max="10252" width="15.6328125" style="742" customWidth="1"/>
    <col min="10253" max="10254" width="3.7265625" style="742" bestFit="1" customWidth="1"/>
    <col min="10255" max="10255" width="10.6328125" style="742" customWidth="1"/>
    <col min="10256" max="10256" width="15.6328125" style="742" customWidth="1"/>
    <col min="10257" max="10258" width="3.7265625" style="742" bestFit="1" customWidth="1"/>
    <col min="10259" max="10259" width="10.6328125" style="742" customWidth="1"/>
    <col min="10260" max="10260" width="15.6328125" style="742" customWidth="1"/>
    <col min="10261" max="10262" width="2.6328125" style="742" customWidth="1"/>
    <col min="10263" max="10263" width="10.6328125" style="742" customWidth="1"/>
    <col min="10264" max="10264" width="15.6328125" style="742" customWidth="1"/>
    <col min="10265" max="10266" width="3.7265625" style="742" bestFit="1" customWidth="1"/>
    <col min="10267" max="10267" width="10.6328125" style="742" customWidth="1"/>
    <col min="10268" max="10268" width="15.6328125" style="742" customWidth="1"/>
    <col min="10269" max="10270" width="3.7265625" style="742" bestFit="1" customWidth="1"/>
    <col min="10271" max="10271" width="10.6328125" style="742" customWidth="1"/>
    <col min="10272" max="10272" width="15.6328125" style="742" customWidth="1"/>
    <col min="10273" max="10274" width="3.7265625" style="742" bestFit="1" customWidth="1"/>
    <col min="10275" max="10496" width="9" style="742"/>
    <col min="10497" max="10498" width="5.6328125" style="742" customWidth="1"/>
    <col min="10499" max="10499" width="10.6328125" style="742" customWidth="1"/>
    <col min="10500" max="10500" width="15.6328125" style="742" customWidth="1"/>
    <col min="10501" max="10502" width="3.7265625" style="742" bestFit="1" customWidth="1"/>
    <col min="10503" max="10503" width="13.08984375" style="742" bestFit="1" customWidth="1"/>
    <col min="10504" max="10504" width="15.6328125" style="742" customWidth="1"/>
    <col min="10505" max="10506" width="3.7265625" style="742" bestFit="1" customWidth="1"/>
    <col min="10507" max="10507" width="10.6328125" style="742" customWidth="1"/>
    <col min="10508" max="10508" width="15.6328125" style="742" customWidth="1"/>
    <col min="10509" max="10510" width="3.7265625" style="742" bestFit="1" customWidth="1"/>
    <col min="10511" max="10511" width="10.6328125" style="742" customWidth="1"/>
    <col min="10512" max="10512" width="15.6328125" style="742" customWidth="1"/>
    <col min="10513" max="10514" width="3.7265625" style="742" bestFit="1" customWidth="1"/>
    <col min="10515" max="10515" width="10.6328125" style="742" customWidth="1"/>
    <col min="10516" max="10516" width="15.6328125" style="742" customWidth="1"/>
    <col min="10517" max="10518" width="2.6328125" style="742" customWidth="1"/>
    <col min="10519" max="10519" width="10.6328125" style="742" customWidth="1"/>
    <col min="10520" max="10520" width="15.6328125" style="742" customWidth="1"/>
    <col min="10521" max="10522" width="3.7265625" style="742" bestFit="1" customWidth="1"/>
    <col min="10523" max="10523" width="10.6328125" style="742" customWidth="1"/>
    <col min="10524" max="10524" width="15.6328125" style="742" customWidth="1"/>
    <col min="10525" max="10526" width="3.7265625" style="742" bestFit="1" customWidth="1"/>
    <col min="10527" max="10527" width="10.6328125" style="742" customWidth="1"/>
    <col min="10528" max="10528" width="15.6328125" style="742" customWidth="1"/>
    <col min="10529" max="10530" width="3.7265625" style="742" bestFit="1" customWidth="1"/>
    <col min="10531" max="10752" width="9" style="742"/>
    <col min="10753" max="10754" width="5.6328125" style="742" customWidth="1"/>
    <col min="10755" max="10755" width="10.6328125" style="742" customWidth="1"/>
    <col min="10756" max="10756" width="15.6328125" style="742" customWidth="1"/>
    <col min="10757" max="10758" width="3.7265625" style="742" bestFit="1" customWidth="1"/>
    <col min="10759" max="10759" width="13.08984375" style="742" bestFit="1" customWidth="1"/>
    <col min="10760" max="10760" width="15.6328125" style="742" customWidth="1"/>
    <col min="10761" max="10762" width="3.7265625" style="742" bestFit="1" customWidth="1"/>
    <col min="10763" max="10763" width="10.6328125" style="742" customWidth="1"/>
    <col min="10764" max="10764" width="15.6328125" style="742" customWidth="1"/>
    <col min="10765" max="10766" width="3.7265625" style="742" bestFit="1" customWidth="1"/>
    <col min="10767" max="10767" width="10.6328125" style="742" customWidth="1"/>
    <col min="10768" max="10768" width="15.6328125" style="742" customWidth="1"/>
    <col min="10769" max="10770" width="3.7265625" style="742" bestFit="1" customWidth="1"/>
    <col min="10771" max="10771" width="10.6328125" style="742" customWidth="1"/>
    <col min="10772" max="10772" width="15.6328125" style="742" customWidth="1"/>
    <col min="10773" max="10774" width="2.6328125" style="742" customWidth="1"/>
    <col min="10775" max="10775" width="10.6328125" style="742" customWidth="1"/>
    <col min="10776" max="10776" width="15.6328125" style="742" customWidth="1"/>
    <col min="10777" max="10778" width="3.7265625" style="742" bestFit="1" customWidth="1"/>
    <col min="10779" max="10779" width="10.6328125" style="742" customWidth="1"/>
    <col min="10780" max="10780" width="15.6328125" style="742" customWidth="1"/>
    <col min="10781" max="10782" width="3.7265625" style="742" bestFit="1" customWidth="1"/>
    <col min="10783" max="10783" width="10.6328125" style="742" customWidth="1"/>
    <col min="10784" max="10784" width="15.6328125" style="742" customWidth="1"/>
    <col min="10785" max="10786" width="3.7265625" style="742" bestFit="1" customWidth="1"/>
    <col min="10787" max="11008" width="9" style="742"/>
    <col min="11009" max="11010" width="5.6328125" style="742" customWidth="1"/>
    <col min="11011" max="11011" width="10.6328125" style="742" customWidth="1"/>
    <col min="11012" max="11012" width="15.6328125" style="742" customWidth="1"/>
    <col min="11013" max="11014" width="3.7265625" style="742" bestFit="1" customWidth="1"/>
    <col min="11015" max="11015" width="13.08984375" style="742" bestFit="1" customWidth="1"/>
    <col min="11016" max="11016" width="15.6328125" style="742" customWidth="1"/>
    <col min="11017" max="11018" width="3.7265625" style="742" bestFit="1" customWidth="1"/>
    <col min="11019" max="11019" width="10.6328125" style="742" customWidth="1"/>
    <col min="11020" max="11020" width="15.6328125" style="742" customWidth="1"/>
    <col min="11021" max="11022" width="3.7265625" style="742" bestFit="1" customWidth="1"/>
    <col min="11023" max="11023" width="10.6328125" style="742" customWidth="1"/>
    <col min="11024" max="11024" width="15.6328125" style="742" customWidth="1"/>
    <col min="11025" max="11026" width="3.7265625" style="742" bestFit="1" customWidth="1"/>
    <col min="11027" max="11027" width="10.6328125" style="742" customWidth="1"/>
    <col min="11028" max="11028" width="15.6328125" style="742" customWidth="1"/>
    <col min="11029" max="11030" width="2.6328125" style="742" customWidth="1"/>
    <col min="11031" max="11031" width="10.6328125" style="742" customWidth="1"/>
    <col min="11032" max="11032" width="15.6328125" style="742" customWidth="1"/>
    <col min="11033" max="11034" width="3.7265625" style="742" bestFit="1" customWidth="1"/>
    <col min="11035" max="11035" width="10.6328125" style="742" customWidth="1"/>
    <col min="11036" max="11036" width="15.6328125" style="742" customWidth="1"/>
    <col min="11037" max="11038" width="3.7265625" style="742" bestFit="1" customWidth="1"/>
    <col min="11039" max="11039" width="10.6328125" style="742" customWidth="1"/>
    <col min="11040" max="11040" width="15.6328125" style="742" customWidth="1"/>
    <col min="11041" max="11042" width="3.7265625" style="742" bestFit="1" customWidth="1"/>
    <col min="11043" max="11264" width="9" style="742"/>
    <col min="11265" max="11266" width="5.6328125" style="742" customWidth="1"/>
    <col min="11267" max="11267" width="10.6328125" style="742" customWidth="1"/>
    <col min="11268" max="11268" width="15.6328125" style="742" customWidth="1"/>
    <col min="11269" max="11270" width="3.7265625" style="742" bestFit="1" customWidth="1"/>
    <col min="11271" max="11271" width="13.08984375" style="742" bestFit="1" customWidth="1"/>
    <col min="11272" max="11272" width="15.6328125" style="742" customWidth="1"/>
    <col min="11273" max="11274" width="3.7265625" style="742" bestFit="1" customWidth="1"/>
    <col min="11275" max="11275" width="10.6328125" style="742" customWidth="1"/>
    <col min="11276" max="11276" width="15.6328125" style="742" customWidth="1"/>
    <col min="11277" max="11278" width="3.7265625" style="742" bestFit="1" customWidth="1"/>
    <col min="11279" max="11279" width="10.6328125" style="742" customWidth="1"/>
    <col min="11280" max="11280" width="15.6328125" style="742" customWidth="1"/>
    <col min="11281" max="11282" width="3.7265625" style="742" bestFit="1" customWidth="1"/>
    <col min="11283" max="11283" width="10.6328125" style="742" customWidth="1"/>
    <col min="11284" max="11284" width="15.6328125" style="742" customWidth="1"/>
    <col min="11285" max="11286" width="2.6328125" style="742" customWidth="1"/>
    <col min="11287" max="11287" width="10.6328125" style="742" customWidth="1"/>
    <col min="11288" max="11288" width="15.6328125" style="742" customWidth="1"/>
    <col min="11289" max="11290" width="3.7265625" style="742" bestFit="1" customWidth="1"/>
    <col min="11291" max="11291" width="10.6328125" style="742" customWidth="1"/>
    <col min="11292" max="11292" width="15.6328125" style="742" customWidth="1"/>
    <col min="11293" max="11294" width="3.7265625" style="742" bestFit="1" customWidth="1"/>
    <col min="11295" max="11295" width="10.6328125" style="742" customWidth="1"/>
    <col min="11296" max="11296" width="15.6328125" style="742" customWidth="1"/>
    <col min="11297" max="11298" width="3.7265625" style="742" bestFit="1" customWidth="1"/>
    <col min="11299" max="11520" width="9" style="742"/>
    <col min="11521" max="11522" width="5.6328125" style="742" customWidth="1"/>
    <col min="11523" max="11523" width="10.6328125" style="742" customWidth="1"/>
    <col min="11524" max="11524" width="15.6328125" style="742" customWidth="1"/>
    <col min="11525" max="11526" width="3.7265625" style="742" bestFit="1" customWidth="1"/>
    <col min="11527" max="11527" width="13.08984375" style="742" bestFit="1" customWidth="1"/>
    <col min="11528" max="11528" width="15.6328125" style="742" customWidth="1"/>
    <col min="11529" max="11530" width="3.7265625" style="742" bestFit="1" customWidth="1"/>
    <col min="11531" max="11531" width="10.6328125" style="742" customWidth="1"/>
    <col min="11532" max="11532" width="15.6328125" style="742" customWidth="1"/>
    <col min="11533" max="11534" width="3.7265625" style="742" bestFit="1" customWidth="1"/>
    <col min="11535" max="11535" width="10.6328125" style="742" customWidth="1"/>
    <col min="11536" max="11536" width="15.6328125" style="742" customWidth="1"/>
    <col min="11537" max="11538" width="3.7265625" style="742" bestFit="1" customWidth="1"/>
    <col min="11539" max="11539" width="10.6328125" style="742" customWidth="1"/>
    <col min="11540" max="11540" width="15.6328125" style="742" customWidth="1"/>
    <col min="11541" max="11542" width="2.6328125" style="742" customWidth="1"/>
    <col min="11543" max="11543" width="10.6328125" style="742" customWidth="1"/>
    <col min="11544" max="11544" width="15.6328125" style="742" customWidth="1"/>
    <col min="11545" max="11546" width="3.7265625" style="742" bestFit="1" customWidth="1"/>
    <col min="11547" max="11547" width="10.6328125" style="742" customWidth="1"/>
    <col min="11548" max="11548" width="15.6328125" style="742" customWidth="1"/>
    <col min="11549" max="11550" width="3.7265625" style="742" bestFit="1" customWidth="1"/>
    <col min="11551" max="11551" width="10.6328125" style="742" customWidth="1"/>
    <col min="11552" max="11552" width="15.6328125" style="742" customWidth="1"/>
    <col min="11553" max="11554" width="3.7265625" style="742" bestFit="1" customWidth="1"/>
    <col min="11555" max="11776" width="9" style="742"/>
    <col min="11777" max="11778" width="5.6328125" style="742" customWidth="1"/>
    <col min="11779" max="11779" width="10.6328125" style="742" customWidth="1"/>
    <col min="11780" max="11780" width="15.6328125" style="742" customWidth="1"/>
    <col min="11781" max="11782" width="3.7265625" style="742" bestFit="1" customWidth="1"/>
    <col min="11783" max="11783" width="13.08984375" style="742" bestFit="1" customWidth="1"/>
    <col min="11784" max="11784" width="15.6328125" style="742" customWidth="1"/>
    <col min="11785" max="11786" width="3.7265625" style="742" bestFit="1" customWidth="1"/>
    <col min="11787" max="11787" width="10.6328125" style="742" customWidth="1"/>
    <col min="11788" max="11788" width="15.6328125" style="742" customWidth="1"/>
    <col min="11789" max="11790" width="3.7265625" style="742" bestFit="1" customWidth="1"/>
    <col min="11791" max="11791" width="10.6328125" style="742" customWidth="1"/>
    <col min="11792" max="11792" width="15.6328125" style="742" customWidth="1"/>
    <col min="11793" max="11794" width="3.7265625" style="742" bestFit="1" customWidth="1"/>
    <col min="11795" max="11795" width="10.6328125" style="742" customWidth="1"/>
    <col min="11796" max="11796" width="15.6328125" style="742" customWidth="1"/>
    <col min="11797" max="11798" width="2.6328125" style="742" customWidth="1"/>
    <col min="11799" max="11799" width="10.6328125" style="742" customWidth="1"/>
    <col min="11800" max="11800" width="15.6328125" style="742" customWidth="1"/>
    <col min="11801" max="11802" width="3.7265625" style="742" bestFit="1" customWidth="1"/>
    <col min="11803" max="11803" width="10.6328125" style="742" customWidth="1"/>
    <col min="11804" max="11804" width="15.6328125" style="742" customWidth="1"/>
    <col min="11805" max="11806" width="3.7265625" style="742" bestFit="1" customWidth="1"/>
    <col min="11807" max="11807" width="10.6328125" style="742" customWidth="1"/>
    <col min="11808" max="11808" width="15.6328125" style="742" customWidth="1"/>
    <col min="11809" max="11810" width="3.7265625" style="742" bestFit="1" customWidth="1"/>
    <col min="11811" max="12032" width="9" style="742"/>
    <col min="12033" max="12034" width="5.6328125" style="742" customWidth="1"/>
    <col min="12035" max="12035" width="10.6328125" style="742" customWidth="1"/>
    <col min="12036" max="12036" width="15.6328125" style="742" customWidth="1"/>
    <col min="12037" max="12038" width="3.7265625" style="742" bestFit="1" customWidth="1"/>
    <col min="12039" max="12039" width="13.08984375" style="742" bestFit="1" customWidth="1"/>
    <col min="12040" max="12040" width="15.6328125" style="742" customWidth="1"/>
    <col min="12041" max="12042" width="3.7265625" style="742" bestFit="1" customWidth="1"/>
    <col min="12043" max="12043" width="10.6328125" style="742" customWidth="1"/>
    <col min="12044" max="12044" width="15.6328125" style="742" customWidth="1"/>
    <col min="12045" max="12046" width="3.7265625" style="742" bestFit="1" customWidth="1"/>
    <col min="12047" max="12047" width="10.6328125" style="742" customWidth="1"/>
    <col min="12048" max="12048" width="15.6328125" style="742" customWidth="1"/>
    <col min="12049" max="12050" width="3.7265625" style="742" bestFit="1" customWidth="1"/>
    <col min="12051" max="12051" width="10.6328125" style="742" customWidth="1"/>
    <col min="12052" max="12052" width="15.6328125" style="742" customWidth="1"/>
    <col min="12053" max="12054" width="2.6328125" style="742" customWidth="1"/>
    <col min="12055" max="12055" width="10.6328125" style="742" customWidth="1"/>
    <col min="12056" max="12056" width="15.6328125" style="742" customWidth="1"/>
    <col min="12057" max="12058" width="3.7265625" style="742" bestFit="1" customWidth="1"/>
    <col min="12059" max="12059" width="10.6328125" style="742" customWidth="1"/>
    <col min="12060" max="12060" width="15.6328125" style="742" customWidth="1"/>
    <col min="12061" max="12062" width="3.7265625" style="742" bestFit="1" customWidth="1"/>
    <col min="12063" max="12063" width="10.6328125" style="742" customWidth="1"/>
    <col min="12064" max="12064" width="15.6328125" style="742" customWidth="1"/>
    <col min="12065" max="12066" width="3.7265625" style="742" bestFit="1" customWidth="1"/>
    <col min="12067" max="12288" width="9" style="742"/>
    <col min="12289" max="12290" width="5.6328125" style="742" customWidth="1"/>
    <col min="12291" max="12291" width="10.6328125" style="742" customWidth="1"/>
    <col min="12292" max="12292" width="15.6328125" style="742" customWidth="1"/>
    <col min="12293" max="12294" width="3.7265625" style="742" bestFit="1" customWidth="1"/>
    <col min="12295" max="12295" width="13.08984375" style="742" bestFit="1" customWidth="1"/>
    <col min="12296" max="12296" width="15.6328125" style="742" customWidth="1"/>
    <col min="12297" max="12298" width="3.7265625" style="742" bestFit="1" customWidth="1"/>
    <col min="12299" max="12299" width="10.6328125" style="742" customWidth="1"/>
    <col min="12300" max="12300" width="15.6328125" style="742" customWidth="1"/>
    <col min="12301" max="12302" width="3.7265625" style="742" bestFit="1" customWidth="1"/>
    <col min="12303" max="12303" width="10.6328125" style="742" customWidth="1"/>
    <col min="12304" max="12304" width="15.6328125" style="742" customWidth="1"/>
    <col min="12305" max="12306" width="3.7265625" style="742" bestFit="1" customWidth="1"/>
    <col min="12307" max="12307" width="10.6328125" style="742" customWidth="1"/>
    <col min="12308" max="12308" width="15.6328125" style="742" customWidth="1"/>
    <col min="12309" max="12310" width="2.6328125" style="742" customWidth="1"/>
    <col min="12311" max="12311" width="10.6328125" style="742" customWidth="1"/>
    <col min="12312" max="12312" width="15.6328125" style="742" customWidth="1"/>
    <col min="12313" max="12314" width="3.7265625" style="742" bestFit="1" customWidth="1"/>
    <col min="12315" max="12315" width="10.6328125" style="742" customWidth="1"/>
    <col min="12316" max="12316" width="15.6328125" style="742" customWidth="1"/>
    <col min="12317" max="12318" width="3.7265625" style="742" bestFit="1" customWidth="1"/>
    <col min="12319" max="12319" width="10.6328125" style="742" customWidth="1"/>
    <col min="12320" max="12320" width="15.6328125" style="742" customWidth="1"/>
    <col min="12321" max="12322" width="3.7265625" style="742" bestFit="1" customWidth="1"/>
    <col min="12323" max="12544" width="9" style="742"/>
    <col min="12545" max="12546" width="5.6328125" style="742" customWidth="1"/>
    <col min="12547" max="12547" width="10.6328125" style="742" customWidth="1"/>
    <col min="12548" max="12548" width="15.6328125" style="742" customWidth="1"/>
    <col min="12549" max="12550" width="3.7265625" style="742" bestFit="1" customWidth="1"/>
    <col min="12551" max="12551" width="13.08984375" style="742" bestFit="1" customWidth="1"/>
    <col min="12552" max="12552" width="15.6328125" style="742" customWidth="1"/>
    <col min="12553" max="12554" width="3.7265625" style="742" bestFit="1" customWidth="1"/>
    <col min="12555" max="12555" width="10.6328125" style="742" customWidth="1"/>
    <col min="12556" max="12556" width="15.6328125" style="742" customWidth="1"/>
    <col min="12557" max="12558" width="3.7265625" style="742" bestFit="1" customWidth="1"/>
    <col min="12559" max="12559" width="10.6328125" style="742" customWidth="1"/>
    <col min="12560" max="12560" width="15.6328125" style="742" customWidth="1"/>
    <col min="12561" max="12562" width="3.7265625" style="742" bestFit="1" customWidth="1"/>
    <col min="12563" max="12563" width="10.6328125" style="742" customWidth="1"/>
    <col min="12564" max="12564" width="15.6328125" style="742" customWidth="1"/>
    <col min="12565" max="12566" width="2.6328125" style="742" customWidth="1"/>
    <col min="12567" max="12567" width="10.6328125" style="742" customWidth="1"/>
    <col min="12568" max="12568" width="15.6328125" style="742" customWidth="1"/>
    <col min="12569" max="12570" width="3.7265625" style="742" bestFit="1" customWidth="1"/>
    <col min="12571" max="12571" width="10.6328125" style="742" customWidth="1"/>
    <col min="12572" max="12572" width="15.6328125" style="742" customWidth="1"/>
    <col min="12573" max="12574" width="3.7265625" style="742" bestFit="1" customWidth="1"/>
    <col min="12575" max="12575" width="10.6328125" style="742" customWidth="1"/>
    <col min="12576" max="12576" width="15.6328125" style="742" customWidth="1"/>
    <col min="12577" max="12578" width="3.7265625" style="742" bestFit="1" customWidth="1"/>
    <col min="12579" max="12800" width="9" style="742"/>
    <col min="12801" max="12802" width="5.6328125" style="742" customWidth="1"/>
    <col min="12803" max="12803" width="10.6328125" style="742" customWidth="1"/>
    <col min="12804" max="12804" width="15.6328125" style="742" customWidth="1"/>
    <col min="12805" max="12806" width="3.7265625" style="742" bestFit="1" customWidth="1"/>
    <col min="12807" max="12807" width="13.08984375" style="742" bestFit="1" customWidth="1"/>
    <col min="12808" max="12808" width="15.6328125" style="742" customWidth="1"/>
    <col min="12809" max="12810" width="3.7265625" style="742" bestFit="1" customWidth="1"/>
    <col min="12811" max="12811" width="10.6328125" style="742" customWidth="1"/>
    <col min="12812" max="12812" width="15.6328125" style="742" customWidth="1"/>
    <col min="12813" max="12814" width="3.7265625" style="742" bestFit="1" customWidth="1"/>
    <col min="12815" max="12815" width="10.6328125" style="742" customWidth="1"/>
    <col min="12816" max="12816" width="15.6328125" style="742" customWidth="1"/>
    <col min="12817" max="12818" width="3.7265625" style="742" bestFit="1" customWidth="1"/>
    <col min="12819" max="12819" width="10.6328125" style="742" customWidth="1"/>
    <col min="12820" max="12820" width="15.6328125" style="742" customWidth="1"/>
    <col min="12821" max="12822" width="2.6328125" style="742" customWidth="1"/>
    <col min="12823" max="12823" width="10.6328125" style="742" customWidth="1"/>
    <col min="12824" max="12824" width="15.6328125" style="742" customWidth="1"/>
    <col min="12825" max="12826" width="3.7265625" style="742" bestFit="1" customWidth="1"/>
    <col min="12827" max="12827" width="10.6328125" style="742" customWidth="1"/>
    <col min="12828" max="12828" width="15.6328125" style="742" customWidth="1"/>
    <col min="12829" max="12830" width="3.7265625" style="742" bestFit="1" customWidth="1"/>
    <col min="12831" max="12831" width="10.6328125" style="742" customWidth="1"/>
    <col min="12832" max="12832" width="15.6328125" style="742" customWidth="1"/>
    <col min="12833" max="12834" width="3.7265625" style="742" bestFit="1" customWidth="1"/>
    <col min="12835" max="13056" width="9" style="742"/>
    <col min="13057" max="13058" width="5.6328125" style="742" customWidth="1"/>
    <col min="13059" max="13059" width="10.6328125" style="742" customWidth="1"/>
    <col min="13060" max="13060" width="15.6328125" style="742" customWidth="1"/>
    <col min="13061" max="13062" width="3.7265625" style="742" bestFit="1" customWidth="1"/>
    <col min="13063" max="13063" width="13.08984375" style="742" bestFit="1" customWidth="1"/>
    <col min="13064" max="13064" width="15.6328125" style="742" customWidth="1"/>
    <col min="13065" max="13066" width="3.7265625" style="742" bestFit="1" customWidth="1"/>
    <col min="13067" max="13067" width="10.6328125" style="742" customWidth="1"/>
    <col min="13068" max="13068" width="15.6328125" style="742" customWidth="1"/>
    <col min="13069" max="13070" width="3.7265625" style="742" bestFit="1" customWidth="1"/>
    <col min="13071" max="13071" width="10.6328125" style="742" customWidth="1"/>
    <col min="13072" max="13072" width="15.6328125" style="742" customWidth="1"/>
    <col min="13073" max="13074" width="3.7265625" style="742" bestFit="1" customWidth="1"/>
    <col min="13075" max="13075" width="10.6328125" style="742" customWidth="1"/>
    <col min="13076" max="13076" width="15.6328125" style="742" customWidth="1"/>
    <col min="13077" max="13078" width="2.6328125" style="742" customWidth="1"/>
    <col min="13079" max="13079" width="10.6328125" style="742" customWidth="1"/>
    <col min="13080" max="13080" width="15.6328125" style="742" customWidth="1"/>
    <col min="13081" max="13082" width="3.7265625" style="742" bestFit="1" customWidth="1"/>
    <col min="13083" max="13083" width="10.6328125" style="742" customWidth="1"/>
    <col min="13084" max="13084" width="15.6328125" style="742" customWidth="1"/>
    <col min="13085" max="13086" width="3.7265625" style="742" bestFit="1" customWidth="1"/>
    <col min="13087" max="13087" width="10.6328125" style="742" customWidth="1"/>
    <col min="13088" max="13088" width="15.6328125" style="742" customWidth="1"/>
    <col min="13089" max="13090" width="3.7265625" style="742" bestFit="1" customWidth="1"/>
    <col min="13091" max="13312" width="9" style="742"/>
    <col min="13313" max="13314" width="5.6328125" style="742" customWidth="1"/>
    <col min="13315" max="13315" width="10.6328125" style="742" customWidth="1"/>
    <col min="13316" max="13316" width="15.6328125" style="742" customWidth="1"/>
    <col min="13317" max="13318" width="3.7265625" style="742" bestFit="1" customWidth="1"/>
    <col min="13319" max="13319" width="13.08984375" style="742" bestFit="1" customWidth="1"/>
    <col min="13320" max="13320" width="15.6328125" style="742" customWidth="1"/>
    <col min="13321" max="13322" width="3.7265625" style="742" bestFit="1" customWidth="1"/>
    <col min="13323" max="13323" width="10.6328125" style="742" customWidth="1"/>
    <col min="13324" max="13324" width="15.6328125" style="742" customWidth="1"/>
    <col min="13325" max="13326" width="3.7265625" style="742" bestFit="1" customWidth="1"/>
    <col min="13327" max="13327" width="10.6328125" style="742" customWidth="1"/>
    <col min="13328" max="13328" width="15.6328125" style="742" customWidth="1"/>
    <col min="13329" max="13330" width="3.7265625" style="742" bestFit="1" customWidth="1"/>
    <col min="13331" max="13331" width="10.6328125" style="742" customWidth="1"/>
    <col min="13332" max="13332" width="15.6328125" style="742" customWidth="1"/>
    <col min="13333" max="13334" width="2.6328125" style="742" customWidth="1"/>
    <col min="13335" max="13335" width="10.6328125" style="742" customWidth="1"/>
    <col min="13336" max="13336" width="15.6328125" style="742" customWidth="1"/>
    <col min="13337" max="13338" width="3.7265625" style="742" bestFit="1" customWidth="1"/>
    <col min="13339" max="13339" width="10.6328125" style="742" customWidth="1"/>
    <col min="13340" max="13340" width="15.6328125" style="742" customWidth="1"/>
    <col min="13341" max="13342" width="3.7265625" style="742" bestFit="1" customWidth="1"/>
    <col min="13343" max="13343" width="10.6328125" style="742" customWidth="1"/>
    <col min="13344" max="13344" width="15.6328125" style="742" customWidth="1"/>
    <col min="13345" max="13346" width="3.7265625" style="742" bestFit="1" customWidth="1"/>
    <col min="13347" max="13568" width="9" style="742"/>
    <col min="13569" max="13570" width="5.6328125" style="742" customWidth="1"/>
    <col min="13571" max="13571" width="10.6328125" style="742" customWidth="1"/>
    <col min="13572" max="13572" width="15.6328125" style="742" customWidth="1"/>
    <col min="13573" max="13574" width="3.7265625" style="742" bestFit="1" customWidth="1"/>
    <col min="13575" max="13575" width="13.08984375" style="742" bestFit="1" customWidth="1"/>
    <col min="13576" max="13576" width="15.6328125" style="742" customWidth="1"/>
    <col min="13577" max="13578" width="3.7265625" style="742" bestFit="1" customWidth="1"/>
    <col min="13579" max="13579" width="10.6328125" style="742" customWidth="1"/>
    <col min="13580" max="13580" width="15.6328125" style="742" customWidth="1"/>
    <col min="13581" max="13582" width="3.7265625" style="742" bestFit="1" customWidth="1"/>
    <col min="13583" max="13583" width="10.6328125" style="742" customWidth="1"/>
    <col min="13584" max="13584" width="15.6328125" style="742" customWidth="1"/>
    <col min="13585" max="13586" width="3.7265625" style="742" bestFit="1" customWidth="1"/>
    <col min="13587" max="13587" width="10.6328125" style="742" customWidth="1"/>
    <col min="13588" max="13588" width="15.6328125" style="742" customWidth="1"/>
    <col min="13589" max="13590" width="2.6328125" style="742" customWidth="1"/>
    <col min="13591" max="13591" width="10.6328125" style="742" customWidth="1"/>
    <col min="13592" max="13592" width="15.6328125" style="742" customWidth="1"/>
    <col min="13593" max="13594" width="3.7265625" style="742" bestFit="1" customWidth="1"/>
    <col min="13595" max="13595" width="10.6328125" style="742" customWidth="1"/>
    <col min="13596" max="13596" width="15.6328125" style="742" customWidth="1"/>
    <col min="13597" max="13598" width="3.7265625" style="742" bestFit="1" customWidth="1"/>
    <col min="13599" max="13599" width="10.6328125" style="742" customWidth="1"/>
    <col min="13600" max="13600" width="15.6328125" style="742" customWidth="1"/>
    <col min="13601" max="13602" width="3.7265625" style="742" bestFit="1" customWidth="1"/>
    <col min="13603" max="13824" width="9" style="742"/>
    <col min="13825" max="13826" width="5.6328125" style="742" customWidth="1"/>
    <col min="13827" max="13827" width="10.6328125" style="742" customWidth="1"/>
    <col min="13828" max="13828" width="15.6328125" style="742" customWidth="1"/>
    <col min="13829" max="13830" width="3.7265625" style="742" bestFit="1" customWidth="1"/>
    <col min="13831" max="13831" width="13.08984375" style="742" bestFit="1" customWidth="1"/>
    <col min="13832" max="13832" width="15.6328125" style="742" customWidth="1"/>
    <col min="13833" max="13834" width="3.7265625" style="742" bestFit="1" customWidth="1"/>
    <col min="13835" max="13835" width="10.6328125" style="742" customWidth="1"/>
    <col min="13836" max="13836" width="15.6328125" style="742" customWidth="1"/>
    <col min="13837" max="13838" width="3.7265625" style="742" bestFit="1" customWidth="1"/>
    <col min="13839" max="13839" width="10.6328125" style="742" customWidth="1"/>
    <col min="13840" max="13840" width="15.6328125" style="742" customWidth="1"/>
    <col min="13841" max="13842" width="3.7265625" style="742" bestFit="1" customWidth="1"/>
    <col min="13843" max="13843" width="10.6328125" style="742" customWidth="1"/>
    <col min="13844" max="13844" width="15.6328125" style="742" customWidth="1"/>
    <col min="13845" max="13846" width="2.6328125" style="742" customWidth="1"/>
    <col min="13847" max="13847" width="10.6328125" style="742" customWidth="1"/>
    <col min="13848" max="13848" width="15.6328125" style="742" customWidth="1"/>
    <col min="13849" max="13850" width="3.7265625" style="742" bestFit="1" customWidth="1"/>
    <col min="13851" max="13851" width="10.6328125" style="742" customWidth="1"/>
    <col min="13852" max="13852" width="15.6328125" style="742" customWidth="1"/>
    <col min="13853" max="13854" width="3.7265625" style="742" bestFit="1" customWidth="1"/>
    <col min="13855" max="13855" width="10.6328125" style="742" customWidth="1"/>
    <col min="13856" max="13856" width="15.6328125" style="742" customWidth="1"/>
    <col min="13857" max="13858" width="3.7265625" style="742" bestFit="1" customWidth="1"/>
    <col min="13859" max="14080" width="9" style="742"/>
    <col min="14081" max="14082" width="5.6328125" style="742" customWidth="1"/>
    <col min="14083" max="14083" width="10.6328125" style="742" customWidth="1"/>
    <col min="14084" max="14084" width="15.6328125" style="742" customWidth="1"/>
    <col min="14085" max="14086" width="3.7265625" style="742" bestFit="1" customWidth="1"/>
    <col min="14087" max="14087" width="13.08984375" style="742" bestFit="1" customWidth="1"/>
    <col min="14088" max="14088" width="15.6328125" style="742" customWidth="1"/>
    <col min="14089" max="14090" width="3.7265625" style="742" bestFit="1" customWidth="1"/>
    <col min="14091" max="14091" width="10.6328125" style="742" customWidth="1"/>
    <col min="14092" max="14092" width="15.6328125" style="742" customWidth="1"/>
    <col min="14093" max="14094" width="3.7265625" style="742" bestFit="1" customWidth="1"/>
    <col min="14095" max="14095" width="10.6328125" style="742" customWidth="1"/>
    <col min="14096" max="14096" width="15.6328125" style="742" customWidth="1"/>
    <col min="14097" max="14098" width="3.7265625" style="742" bestFit="1" customWidth="1"/>
    <col min="14099" max="14099" width="10.6328125" style="742" customWidth="1"/>
    <col min="14100" max="14100" width="15.6328125" style="742" customWidth="1"/>
    <col min="14101" max="14102" width="2.6328125" style="742" customWidth="1"/>
    <col min="14103" max="14103" width="10.6328125" style="742" customWidth="1"/>
    <col min="14104" max="14104" width="15.6328125" style="742" customWidth="1"/>
    <col min="14105" max="14106" width="3.7265625" style="742" bestFit="1" customWidth="1"/>
    <col min="14107" max="14107" width="10.6328125" style="742" customWidth="1"/>
    <col min="14108" max="14108" width="15.6328125" style="742" customWidth="1"/>
    <col min="14109" max="14110" width="3.7265625" style="742" bestFit="1" customWidth="1"/>
    <col min="14111" max="14111" width="10.6328125" style="742" customWidth="1"/>
    <col min="14112" max="14112" width="15.6328125" style="742" customWidth="1"/>
    <col min="14113" max="14114" width="3.7265625" style="742" bestFit="1" customWidth="1"/>
    <col min="14115" max="14336" width="9" style="742"/>
    <col min="14337" max="14338" width="5.6328125" style="742" customWidth="1"/>
    <col min="14339" max="14339" width="10.6328125" style="742" customWidth="1"/>
    <col min="14340" max="14340" width="15.6328125" style="742" customWidth="1"/>
    <col min="14341" max="14342" width="3.7265625" style="742" bestFit="1" customWidth="1"/>
    <col min="14343" max="14343" width="13.08984375" style="742" bestFit="1" customWidth="1"/>
    <col min="14344" max="14344" width="15.6328125" style="742" customWidth="1"/>
    <col min="14345" max="14346" width="3.7265625" style="742" bestFit="1" customWidth="1"/>
    <col min="14347" max="14347" width="10.6328125" style="742" customWidth="1"/>
    <col min="14348" max="14348" width="15.6328125" style="742" customWidth="1"/>
    <col min="14349" max="14350" width="3.7265625" style="742" bestFit="1" customWidth="1"/>
    <col min="14351" max="14351" width="10.6328125" style="742" customWidth="1"/>
    <col min="14352" max="14352" width="15.6328125" style="742" customWidth="1"/>
    <col min="14353" max="14354" width="3.7265625" style="742" bestFit="1" customWidth="1"/>
    <col min="14355" max="14355" width="10.6328125" style="742" customWidth="1"/>
    <col min="14356" max="14356" width="15.6328125" style="742" customWidth="1"/>
    <col min="14357" max="14358" width="2.6328125" style="742" customWidth="1"/>
    <col min="14359" max="14359" width="10.6328125" style="742" customWidth="1"/>
    <col min="14360" max="14360" width="15.6328125" style="742" customWidth="1"/>
    <col min="14361" max="14362" width="3.7265625" style="742" bestFit="1" customWidth="1"/>
    <col min="14363" max="14363" width="10.6328125" style="742" customWidth="1"/>
    <col min="14364" max="14364" width="15.6328125" style="742" customWidth="1"/>
    <col min="14365" max="14366" width="3.7265625" style="742" bestFit="1" customWidth="1"/>
    <col min="14367" max="14367" width="10.6328125" style="742" customWidth="1"/>
    <col min="14368" max="14368" width="15.6328125" style="742" customWidth="1"/>
    <col min="14369" max="14370" width="3.7265625" style="742" bestFit="1" customWidth="1"/>
    <col min="14371" max="14592" width="9" style="742"/>
    <col min="14593" max="14594" width="5.6328125" style="742" customWidth="1"/>
    <col min="14595" max="14595" width="10.6328125" style="742" customWidth="1"/>
    <col min="14596" max="14596" width="15.6328125" style="742" customWidth="1"/>
    <col min="14597" max="14598" width="3.7265625" style="742" bestFit="1" customWidth="1"/>
    <col min="14599" max="14599" width="13.08984375" style="742" bestFit="1" customWidth="1"/>
    <col min="14600" max="14600" width="15.6328125" style="742" customWidth="1"/>
    <col min="14601" max="14602" width="3.7265625" style="742" bestFit="1" customWidth="1"/>
    <col min="14603" max="14603" width="10.6328125" style="742" customWidth="1"/>
    <col min="14604" max="14604" width="15.6328125" style="742" customWidth="1"/>
    <col min="14605" max="14606" width="3.7265625" style="742" bestFit="1" customWidth="1"/>
    <col min="14607" max="14607" width="10.6328125" style="742" customWidth="1"/>
    <col min="14608" max="14608" width="15.6328125" style="742" customWidth="1"/>
    <col min="14609" max="14610" width="3.7265625" style="742" bestFit="1" customWidth="1"/>
    <col min="14611" max="14611" width="10.6328125" style="742" customWidth="1"/>
    <col min="14612" max="14612" width="15.6328125" style="742" customWidth="1"/>
    <col min="14613" max="14614" width="2.6328125" style="742" customWidth="1"/>
    <col min="14615" max="14615" width="10.6328125" style="742" customWidth="1"/>
    <col min="14616" max="14616" width="15.6328125" style="742" customWidth="1"/>
    <col min="14617" max="14618" width="3.7265625" style="742" bestFit="1" customWidth="1"/>
    <col min="14619" max="14619" width="10.6328125" style="742" customWidth="1"/>
    <col min="14620" max="14620" width="15.6328125" style="742" customWidth="1"/>
    <col min="14621" max="14622" width="3.7265625" style="742" bestFit="1" customWidth="1"/>
    <col min="14623" max="14623" width="10.6328125" style="742" customWidth="1"/>
    <col min="14624" max="14624" width="15.6328125" style="742" customWidth="1"/>
    <col min="14625" max="14626" width="3.7265625" style="742" bestFit="1" customWidth="1"/>
    <col min="14627" max="14848" width="9" style="742"/>
    <col min="14849" max="14850" width="5.6328125" style="742" customWidth="1"/>
    <col min="14851" max="14851" width="10.6328125" style="742" customWidth="1"/>
    <col min="14852" max="14852" width="15.6328125" style="742" customWidth="1"/>
    <col min="14853" max="14854" width="3.7265625" style="742" bestFit="1" customWidth="1"/>
    <col min="14855" max="14855" width="13.08984375" style="742" bestFit="1" customWidth="1"/>
    <col min="14856" max="14856" width="15.6328125" style="742" customWidth="1"/>
    <col min="14857" max="14858" width="3.7265625" style="742" bestFit="1" customWidth="1"/>
    <col min="14859" max="14859" width="10.6328125" style="742" customWidth="1"/>
    <col min="14860" max="14860" width="15.6328125" style="742" customWidth="1"/>
    <col min="14861" max="14862" width="3.7265625" style="742" bestFit="1" customWidth="1"/>
    <col min="14863" max="14863" width="10.6328125" style="742" customWidth="1"/>
    <col min="14864" max="14864" width="15.6328125" style="742" customWidth="1"/>
    <col min="14865" max="14866" width="3.7265625" style="742" bestFit="1" customWidth="1"/>
    <col min="14867" max="14867" width="10.6328125" style="742" customWidth="1"/>
    <col min="14868" max="14868" width="15.6328125" style="742" customWidth="1"/>
    <col min="14869" max="14870" width="2.6328125" style="742" customWidth="1"/>
    <col min="14871" max="14871" width="10.6328125" style="742" customWidth="1"/>
    <col min="14872" max="14872" width="15.6328125" style="742" customWidth="1"/>
    <col min="14873" max="14874" width="3.7265625" style="742" bestFit="1" customWidth="1"/>
    <col min="14875" max="14875" width="10.6328125" style="742" customWidth="1"/>
    <col min="14876" max="14876" width="15.6328125" style="742" customWidth="1"/>
    <col min="14877" max="14878" width="3.7265625" style="742" bestFit="1" customWidth="1"/>
    <col min="14879" max="14879" width="10.6328125" style="742" customWidth="1"/>
    <col min="14880" max="14880" width="15.6328125" style="742" customWidth="1"/>
    <col min="14881" max="14882" width="3.7265625" style="742" bestFit="1" customWidth="1"/>
    <col min="14883" max="15104" width="9" style="742"/>
    <col min="15105" max="15106" width="5.6328125" style="742" customWidth="1"/>
    <col min="15107" max="15107" width="10.6328125" style="742" customWidth="1"/>
    <col min="15108" max="15108" width="15.6328125" style="742" customWidth="1"/>
    <col min="15109" max="15110" width="3.7265625" style="742" bestFit="1" customWidth="1"/>
    <col min="15111" max="15111" width="13.08984375" style="742" bestFit="1" customWidth="1"/>
    <col min="15112" max="15112" width="15.6328125" style="742" customWidth="1"/>
    <col min="15113" max="15114" width="3.7265625" style="742" bestFit="1" customWidth="1"/>
    <col min="15115" max="15115" width="10.6328125" style="742" customWidth="1"/>
    <col min="15116" max="15116" width="15.6328125" style="742" customWidth="1"/>
    <col min="15117" max="15118" width="3.7265625" style="742" bestFit="1" customWidth="1"/>
    <col min="15119" max="15119" width="10.6328125" style="742" customWidth="1"/>
    <col min="15120" max="15120" width="15.6328125" style="742" customWidth="1"/>
    <col min="15121" max="15122" width="3.7265625" style="742" bestFit="1" customWidth="1"/>
    <col min="15123" max="15123" width="10.6328125" style="742" customWidth="1"/>
    <col min="15124" max="15124" width="15.6328125" style="742" customWidth="1"/>
    <col min="15125" max="15126" width="2.6328125" style="742" customWidth="1"/>
    <col min="15127" max="15127" width="10.6328125" style="742" customWidth="1"/>
    <col min="15128" max="15128" width="15.6328125" style="742" customWidth="1"/>
    <col min="15129" max="15130" width="3.7265625" style="742" bestFit="1" customWidth="1"/>
    <col min="15131" max="15131" width="10.6328125" style="742" customWidth="1"/>
    <col min="15132" max="15132" width="15.6328125" style="742" customWidth="1"/>
    <col min="15133" max="15134" width="3.7265625" style="742" bestFit="1" customWidth="1"/>
    <col min="15135" max="15135" width="10.6328125" style="742" customWidth="1"/>
    <col min="15136" max="15136" width="15.6328125" style="742" customWidth="1"/>
    <col min="15137" max="15138" width="3.7265625" style="742" bestFit="1" customWidth="1"/>
    <col min="15139" max="15360" width="9" style="742"/>
    <col min="15361" max="15362" width="5.6328125" style="742" customWidth="1"/>
    <col min="15363" max="15363" width="10.6328125" style="742" customWidth="1"/>
    <col min="15364" max="15364" width="15.6328125" style="742" customWidth="1"/>
    <col min="15365" max="15366" width="3.7265625" style="742" bestFit="1" customWidth="1"/>
    <col min="15367" max="15367" width="13.08984375" style="742" bestFit="1" customWidth="1"/>
    <col min="15368" max="15368" width="15.6328125" style="742" customWidth="1"/>
    <col min="15369" max="15370" width="3.7265625" style="742" bestFit="1" customWidth="1"/>
    <col min="15371" max="15371" width="10.6328125" style="742" customWidth="1"/>
    <col min="15372" max="15372" width="15.6328125" style="742" customWidth="1"/>
    <col min="15373" max="15374" width="3.7265625" style="742" bestFit="1" customWidth="1"/>
    <col min="15375" max="15375" width="10.6328125" style="742" customWidth="1"/>
    <col min="15376" max="15376" width="15.6328125" style="742" customWidth="1"/>
    <col min="15377" max="15378" width="3.7265625" style="742" bestFit="1" customWidth="1"/>
    <col min="15379" max="15379" width="10.6328125" style="742" customWidth="1"/>
    <col min="15380" max="15380" width="15.6328125" style="742" customWidth="1"/>
    <col min="15381" max="15382" width="2.6328125" style="742" customWidth="1"/>
    <col min="15383" max="15383" width="10.6328125" style="742" customWidth="1"/>
    <col min="15384" max="15384" width="15.6328125" style="742" customWidth="1"/>
    <col min="15385" max="15386" width="3.7265625" style="742" bestFit="1" customWidth="1"/>
    <col min="15387" max="15387" width="10.6328125" style="742" customWidth="1"/>
    <col min="15388" max="15388" width="15.6328125" style="742" customWidth="1"/>
    <col min="15389" max="15390" width="3.7265625" style="742" bestFit="1" customWidth="1"/>
    <col min="15391" max="15391" width="10.6328125" style="742" customWidth="1"/>
    <col min="15392" max="15392" width="15.6328125" style="742" customWidth="1"/>
    <col min="15393" max="15394" width="3.7265625" style="742" bestFit="1" customWidth="1"/>
    <col min="15395" max="15616" width="9" style="742"/>
    <col min="15617" max="15618" width="5.6328125" style="742" customWidth="1"/>
    <col min="15619" max="15619" width="10.6328125" style="742" customWidth="1"/>
    <col min="15620" max="15620" width="15.6328125" style="742" customWidth="1"/>
    <col min="15621" max="15622" width="3.7265625" style="742" bestFit="1" customWidth="1"/>
    <col min="15623" max="15623" width="13.08984375" style="742" bestFit="1" customWidth="1"/>
    <col min="15624" max="15624" width="15.6328125" style="742" customWidth="1"/>
    <col min="15625" max="15626" width="3.7265625" style="742" bestFit="1" customWidth="1"/>
    <col min="15627" max="15627" width="10.6328125" style="742" customWidth="1"/>
    <col min="15628" max="15628" width="15.6328125" style="742" customWidth="1"/>
    <col min="15629" max="15630" width="3.7265625" style="742" bestFit="1" customWidth="1"/>
    <col min="15631" max="15631" width="10.6328125" style="742" customWidth="1"/>
    <col min="15632" max="15632" width="15.6328125" style="742" customWidth="1"/>
    <col min="15633" max="15634" width="3.7265625" style="742" bestFit="1" customWidth="1"/>
    <col min="15635" max="15635" width="10.6328125" style="742" customWidth="1"/>
    <col min="15636" max="15636" width="15.6328125" style="742" customWidth="1"/>
    <col min="15637" max="15638" width="2.6328125" style="742" customWidth="1"/>
    <col min="15639" max="15639" width="10.6328125" style="742" customWidth="1"/>
    <col min="15640" max="15640" width="15.6328125" style="742" customWidth="1"/>
    <col min="15641" max="15642" width="3.7265625" style="742" bestFit="1" customWidth="1"/>
    <col min="15643" max="15643" width="10.6328125" style="742" customWidth="1"/>
    <col min="15644" max="15644" width="15.6328125" style="742" customWidth="1"/>
    <col min="15645" max="15646" width="3.7265625" style="742" bestFit="1" customWidth="1"/>
    <col min="15647" max="15647" width="10.6328125" style="742" customWidth="1"/>
    <col min="15648" max="15648" width="15.6328125" style="742" customWidth="1"/>
    <col min="15649" max="15650" width="3.7265625" style="742" bestFit="1" customWidth="1"/>
    <col min="15651" max="15872" width="9" style="742"/>
    <col min="15873" max="15874" width="5.6328125" style="742" customWidth="1"/>
    <col min="15875" max="15875" width="10.6328125" style="742" customWidth="1"/>
    <col min="15876" max="15876" width="15.6328125" style="742" customWidth="1"/>
    <col min="15877" max="15878" width="3.7265625" style="742" bestFit="1" customWidth="1"/>
    <col min="15879" max="15879" width="13.08984375" style="742" bestFit="1" customWidth="1"/>
    <col min="15880" max="15880" width="15.6328125" style="742" customWidth="1"/>
    <col min="15881" max="15882" width="3.7265625" style="742" bestFit="1" customWidth="1"/>
    <col min="15883" max="15883" width="10.6328125" style="742" customWidth="1"/>
    <col min="15884" max="15884" width="15.6328125" style="742" customWidth="1"/>
    <col min="15885" max="15886" width="3.7265625" style="742" bestFit="1" customWidth="1"/>
    <col min="15887" max="15887" width="10.6328125" style="742" customWidth="1"/>
    <col min="15888" max="15888" width="15.6328125" style="742" customWidth="1"/>
    <col min="15889" max="15890" width="3.7265625" style="742" bestFit="1" customWidth="1"/>
    <col min="15891" max="15891" width="10.6328125" style="742" customWidth="1"/>
    <col min="15892" max="15892" width="15.6328125" style="742" customWidth="1"/>
    <col min="15893" max="15894" width="2.6328125" style="742" customWidth="1"/>
    <col min="15895" max="15895" width="10.6328125" style="742" customWidth="1"/>
    <col min="15896" max="15896" width="15.6328125" style="742" customWidth="1"/>
    <col min="15897" max="15898" width="3.7265625" style="742" bestFit="1" customWidth="1"/>
    <col min="15899" max="15899" width="10.6328125" style="742" customWidth="1"/>
    <col min="15900" max="15900" width="15.6328125" style="742" customWidth="1"/>
    <col min="15901" max="15902" width="3.7265625" style="742" bestFit="1" customWidth="1"/>
    <col min="15903" max="15903" width="10.6328125" style="742" customWidth="1"/>
    <col min="15904" max="15904" width="15.6328125" style="742" customWidth="1"/>
    <col min="15905" max="15906" width="3.7265625" style="742" bestFit="1" customWidth="1"/>
    <col min="15907" max="16128" width="9" style="742"/>
    <col min="16129" max="16130" width="5.6328125" style="742" customWidth="1"/>
    <col min="16131" max="16131" width="10.6328125" style="742" customWidth="1"/>
    <col min="16132" max="16132" width="15.6328125" style="742" customWidth="1"/>
    <col min="16133" max="16134" width="3.7265625" style="742" bestFit="1" customWidth="1"/>
    <col min="16135" max="16135" width="13.08984375" style="742" bestFit="1" customWidth="1"/>
    <col min="16136" max="16136" width="15.6328125" style="742" customWidth="1"/>
    <col min="16137" max="16138" width="3.7265625" style="742" bestFit="1" customWidth="1"/>
    <col min="16139" max="16139" width="10.6328125" style="742" customWidth="1"/>
    <col min="16140" max="16140" width="15.6328125" style="742" customWidth="1"/>
    <col min="16141" max="16142" width="3.7265625" style="742" bestFit="1" customWidth="1"/>
    <col min="16143" max="16143" width="10.6328125" style="742" customWidth="1"/>
    <col min="16144" max="16144" width="15.6328125" style="742" customWidth="1"/>
    <col min="16145" max="16146" width="3.7265625" style="742" bestFit="1" customWidth="1"/>
    <col min="16147" max="16147" width="10.6328125" style="742" customWidth="1"/>
    <col min="16148" max="16148" width="15.6328125" style="742" customWidth="1"/>
    <col min="16149" max="16150" width="2.6328125" style="742" customWidth="1"/>
    <col min="16151" max="16151" width="10.6328125" style="742" customWidth="1"/>
    <col min="16152" max="16152" width="15.6328125" style="742" customWidth="1"/>
    <col min="16153" max="16154" width="3.7265625" style="742" bestFit="1" customWidth="1"/>
    <col min="16155" max="16155" width="10.6328125" style="742" customWidth="1"/>
    <col min="16156" max="16156" width="15.6328125" style="742" customWidth="1"/>
    <col min="16157" max="16158" width="3.7265625" style="742" bestFit="1" customWidth="1"/>
    <col min="16159" max="16159" width="10.6328125" style="742" customWidth="1"/>
    <col min="16160" max="16160" width="15.6328125" style="742" customWidth="1"/>
    <col min="16161" max="16162" width="3.7265625" style="742" bestFit="1" customWidth="1"/>
    <col min="16163" max="16384" width="9" style="742"/>
  </cols>
  <sheetData>
    <row r="1" spans="1:34">
      <c r="A1" s="618"/>
      <c r="B1" s="618"/>
      <c r="D1" s="1215"/>
      <c r="E1" s="1009"/>
      <c r="F1" s="1009"/>
      <c r="H1" s="1010"/>
      <c r="I1" s="1009"/>
      <c r="J1" s="1009"/>
      <c r="O1" s="1008"/>
      <c r="T1" s="1007"/>
      <c r="W1" s="1008"/>
      <c r="X1" s="1007"/>
      <c r="AA1" s="1008"/>
      <c r="AB1" s="1007"/>
      <c r="AE1" s="1008"/>
      <c r="AF1" s="1007"/>
    </row>
    <row r="2" spans="1:34" ht="27.5">
      <c r="A2" s="1750" t="s">
        <v>1567</v>
      </c>
      <c r="B2" s="1750"/>
      <c r="C2" s="1750"/>
      <c r="D2" s="1750"/>
      <c r="E2" s="1750"/>
      <c r="F2" s="1750"/>
      <c r="G2" s="1750"/>
      <c r="H2" s="1750"/>
      <c r="I2" s="1750"/>
      <c r="J2" s="1750"/>
      <c r="K2" s="1750"/>
      <c r="L2" s="1750"/>
      <c r="M2" s="1750"/>
      <c r="N2" s="1750"/>
      <c r="O2" s="1750"/>
      <c r="P2" s="1750"/>
      <c r="Q2" s="1750"/>
      <c r="R2" s="1750"/>
      <c r="S2" s="1750"/>
      <c r="T2" s="1750"/>
      <c r="U2" s="1750"/>
      <c r="V2" s="1750"/>
      <c r="W2" s="1750"/>
      <c r="X2" s="1750"/>
      <c r="Y2" s="1750"/>
      <c r="Z2" s="1750"/>
      <c r="AA2" s="1750"/>
      <c r="AB2" s="1750"/>
      <c r="AC2" s="1750"/>
      <c r="AD2" s="1750"/>
      <c r="AE2" s="1750"/>
      <c r="AF2" s="1750"/>
      <c r="AG2" s="1750"/>
      <c r="AH2" s="1750"/>
    </row>
    <row r="3" spans="1:34" ht="16.5" customHeight="1">
      <c r="A3" s="2135" t="s">
        <v>1566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2135"/>
      <c r="V3" s="2135"/>
      <c r="W3" s="2135"/>
      <c r="X3" s="2135"/>
      <c r="Y3" s="2135"/>
      <c r="Z3" s="2135"/>
      <c r="AA3" s="2135"/>
      <c r="AB3" s="2135"/>
      <c r="AC3" s="2135"/>
      <c r="AD3" s="2135"/>
      <c r="AE3" s="2135"/>
      <c r="AF3" s="2135"/>
      <c r="AG3" s="2135"/>
      <c r="AH3" s="2135"/>
    </row>
    <row r="4" spans="1:34">
      <c r="A4" s="2075" t="s">
        <v>0</v>
      </c>
      <c r="B4" s="2075"/>
      <c r="C4" s="1764" t="s">
        <v>542</v>
      </c>
      <c r="D4" s="1764"/>
      <c r="E4" s="1764"/>
      <c r="F4" s="1764"/>
      <c r="G4" s="1764"/>
      <c r="H4" s="1764"/>
      <c r="I4" s="1764"/>
      <c r="J4" s="1764"/>
      <c r="K4" s="1764" t="s">
        <v>541</v>
      </c>
      <c r="L4" s="1764"/>
      <c r="M4" s="1764"/>
      <c r="N4" s="1764"/>
      <c r="O4" s="1764"/>
      <c r="P4" s="1764"/>
      <c r="Q4" s="1764"/>
      <c r="R4" s="1764"/>
      <c r="S4" s="1764" t="s">
        <v>1565</v>
      </c>
      <c r="T4" s="1764"/>
      <c r="U4" s="1764"/>
      <c r="V4" s="1764"/>
      <c r="W4" s="1764"/>
      <c r="X4" s="1764"/>
      <c r="Y4" s="1764"/>
      <c r="Z4" s="2076"/>
      <c r="AA4" s="1764" t="s">
        <v>1564</v>
      </c>
      <c r="AB4" s="1764"/>
      <c r="AC4" s="1764"/>
      <c r="AD4" s="1764"/>
      <c r="AE4" s="1764"/>
      <c r="AF4" s="1764"/>
      <c r="AG4" s="1764"/>
      <c r="AH4" s="1764"/>
    </row>
    <row r="5" spans="1:34">
      <c r="A5" s="2075" t="s">
        <v>538</v>
      </c>
      <c r="B5" s="2075"/>
      <c r="C5" s="1764" t="s">
        <v>6</v>
      </c>
      <c r="D5" s="1764"/>
      <c r="E5" s="1764"/>
      <c r="F5" s="1764"/>
      <c r="G5" s="1764" t="s">
        <v>7</v>
      </c>
      <c r="H5" s="1764"/>
      <c r="I5" s="1764"/>
      <c r="J5" s="2076"/>
      <c r="K5" s="1764" t="s">
        <v>6</v>
      </c>
      <c r="L5" s="1764"/>
      <c r="M5" s="1764"/>
      <c r="N5" s="1764"/>
      <c r="O5" s="1764" t="s">
        <v>7</v>
      </c>
      <c r="P5" s="1764"/>
      <c r="Q5" s="1764"/>
      <c r="R5" s="1764"/>
      <c r="S5" s="2101" t="s">
        <v>6</v>
      </c>
      <c r="T5" s="1764"/>
      <c r="U5" s="1764"/>
      <c r="V5" s="1764"/>
      <c r="W5" s="1764" t="s">
        <v>7</v>
      </c>
      <c r="X5" s="1764"/>
      <c r="Y5" s="1764"/>
      <c r="Z5" s="2076"/>
      <c r="AA5" s="1764" t="s">
        <v>6</v>
      </c>
      <c r="AB5" s="1764"/>
      <c r="AC5" s="1764"/>
      <c r="AD5" s="1764"/>
      <c r="AE5" s="1764" t="s">
        <v>7</v>
      </c>
      <c r="AF5" s="1764"/>
      <c r="AG5" s="1764"/>
      <c r="AH5" s="1764"/>
    </row>
    <row r="6" spans="1:34" ht="29">
      <c r="A6" s="2079" t="s">
        <v>400</v>
      </c>
      <c r="B6" s="2080"/>
      <c r="C6" s="1303" t="s">
        <v>8</v>
      </c>
      <c r="D6" s="168" t="s">
        <v>9</v>
      </c>
      <c r="E6" s="615" t="s">
        <v>10</v>
      </c>
      <c r="F6" s="615" t="s">
        <v>11</v>
      </c>
      <c r="G6" s="1166" t="s">
        <v>8</v>
      </c>
      <c r="H6" s="159" t="s">
        <v>9</v>
      </c>
      <c r="I6" s="615" t="s">
        <v>10</v>
      </c>
      <c r="J6" s="814" t="s">
        <v>11</v>
      </c>
      <c r="K6" s="159" t="s">
        <v>8</v>
      </c>
      <c r="L6" s="159" t="s">
        <v>9</v>
      </c>
      <c r="M6" s="615" t="s">
        <v>10</v>
      </c>
      <c r="N6" s="615" t="s">
        <v>11</v>
      </c>
      <c r="O6" s="159" t="s">
        <v>8</v>
      </c>
      <c r="P6" s="159" t="s">
        <v>9</v>
      </c>
      <c r="Q6" s="615" t="s">
        <v>10</v>
      </c>
      <c r="R6" s="615" t="s">
        <v>11</v>
      </c>
      <c r="S6" s="166" t="s">
        <v>8</v>
      </c>
      <c r="T6" s="1214" t="s">
        <v>9</v>
      </c>
      <c r="U6" s="615" t="s">
        <v>10</v>
      </c>
      <c r="V6" s="615" t="s">
        <v>11</v>
      </c>
      <c r="W6" s="159" t="s">
        <v>8</v>
      </c>
      <c r="X6" s="1214" t="s">
        <v>9</v>
      </c>
      <c r="Y6" s="615" t="s">
        <v>10</v>
      </c>
      <c r="Z6" s="814" t="s">
        <v>11</v>
      </c>
      <c r="AA6" s="168" t="s">
        <v>8</v>
      </c>
      <c r="AB6" s="1176" t="s">
        <v>9</v>
      </c>
      <c r="AC6" s="615" t="s">
        <v>10</v>
      </c>
      <c r="AD6" s="615" t="s">
        <v>11</v>
      </c>
      <c r="AE6" s="158" t="s">
        <v>8</v>
      </c>
      <c r="AF6" s="1176" t="s">
        <v>9</v>
      </c>
      <c r="AG6" s="615" t="s">
        <v>10</v>
      </c>
      <c r="AH6" s="615" t="s">
        <v>11</v>
      </c>
    </row>
    <row r="7" spans="1:34" ht="23.15" customHeight="1">
      <c r="A7" s="2081"/>
      <c r="B7" s="1770"/>
      <c r="C7" s="1309" t="s">
        <v>59</v>
      </c>
      <c r="D7" s="63" t="s">
        <v>199</v>
      </c>
      <c r="E7" s="61">
        <v>2</v>
      </c>
      <c r="F7" s="61">
        <v>2</v>
      </c>
      <c r="G7" s="85" t="s">
        <v>537</v>
      </c>
      <c r="H7" s="74" t="s">
        <v>536</v>
      </c>
      <c r="I7" s="61">
        <v>2</v>
      </c>
      <c r="J7" s="77">
        <v>2</v>
      </c>
      <c r="K7" s="208" t="s">
        <v>533</v>
      </c>
      <c r="L7" s="114" t="s">
        <v>1157</v>
      </c>
      <c r="M7" s="208">
        <v>2</v>
      </c>
      <c r="N7" s="208">
        <v>2</v>
      </c>
      <c r="O7" s="61" t="s">
        <v>535</v>
      </c>
      <c r="P7" s="114" t="s">
        <v>371</v>
      </c>
      <c r="Q7" s="208">
        <v>2</v>
      </c>
      <c r="R7" s="208">
        <v>2</v>
      </c>
      <c r="S7" s="66"/>
      <c r="T7" s="1192"/>
      <c r="U7" s="165"/>
      <c r="V7" s="165"/>
      <c r="W7" s="1169"/>
      <c r="X7" s="1192"/>
      <c r="Y7" s="165"/>
      <c r="Z7" s="793"/>
      <c r="AA7" s="185"/>
      <c r="AB7" s="1192"/>
      <c r="AC7" s="165"/>
      <c r="AD7" s="165"/>
      <c r="AE7" s="185"/>
      <c r="AF7" s="1192"/>
      <c r="AG7" s="165"/>
      <c r="AH7" s="165"/>
    </row>
    <row r="8" spans="1:34" ht="23.15" customHeight="1">
      <c r="A8" s="2081"/>
      <c r="B8" s="1770"/>
      <c r="C8" s="85" t="s">
        <v>1563</v>
      </c>
      <c r="D8" s="110" t="s">
        <v>1562</v>
      </c>
      <c r="E8" s="208">
        <v>2</v>
      </c>
      <c r="F8" s="208">
        <v>2</v>
      </c>
      <c r="G8" s="85" t="s">
        <v>1561</v>
      </c>
      <c r="H8" s="110" t="s">
        <v>1560</v>
      </c>
      <c r="I8" s="208">
        <v>2</v>
      </c>
      <c r="J8" s="75">
        <v>2</v>
      </c>
      <c r="K8" s="208" t="s">
        <v>188</v>
      </c>
      <c r="L8" s="114" t="s">
        <v>530</v>
      </c>
      <c r="M8" s="208">
        <v>2</v>
      </c>
      <c r="N8" s="75">
        <v>2</v>
      </c>
      <c r="O8" s="208" t="s">
        <v>1559</v>
      </c>
      <c r="P8" s="110" t="s">
        <v>187</v>
      </c>
      <c r="Q8" s="208">
        <v>2</v>
      </c>
      <c r="R8" s="208">
        <v>2</v>
      </c>
      <c r="S8" s="27"/>
      <c r="T8" s="1209"/>
      <c r="U8" s="208"/>
      <c r="V8" s="208"/>
      <c r="W8" s="85"/>
      <c r="X8" s="1209"/>
      <c r="Y8" s="208"/>
      <c r="Z8" s="75"/>
      <c r="AA8" s="158"/>
      <c r="AB8" s="1176"/>
      <c r="AC8" s="159"/>
      <c r="AD8" s="159"/>
      <c r="AE8" s="158"/>
      <c r="AF8" s="1176"/>
      <c r="AG8" s="159"/>
      <c r="AH8" s="159"/>
    </row>
    <row r="9" spans="1:34" ht="23.15" customHeight="1">
      <c r="A9" s="2081"/>
      <c r="B9" s="1770"/>
      <c r="C9" s="1308" t="s">
        <v>525</v>
      </c>
      <c r="D9" s="1212" t="s">
        <v>1319</v>
      </c>
      <c r="E9" s="208">
        <v>2</v>
      </c>
      <c r="F9" s="208">
        <v>2</v>
      </c>
      <c r="G9" s="1307" t="s">
        <v>523</v>
      </c>
      <c r="H9" s="1210" t="s">
        <v>1317</v>
      </c>
      <c r="I9" s="208">
        <v>2</v>
      </c>
      <c r="J9" s="208">
        <v>2</v>
      </c>
      <c r="K9" s="208" t="s">
        <v>1558</v>
      </c>
      <c r="L9" s="110" t="s">
        <v>526</v>
      </c>
      <c r="M9" s="208">
        <v>2</v>
      </c>
      <c r="N9" s="75">
        <v>2</v>
      </c>
      <c r="O9" s="85"/>
      <c r="P9" s="64"/>
      <c r="Q9" s="64"/>
      <c r="R9" s="64"/>
      <c r="S9" s="27"/>
      <c r="T9" s="1209"/>
      <c r="U9" s="208"/>
      <c r="V9" s="208"/>
      <c r="W9" s="85"/>
      <c r="X9" s="1209"/>
      <c r="Y9" s="208"/>
      <c r="Z9" s="75"/>
      <c r="AA9" s="158"/>
      <c r="AB9" s="1176"/>
      <c r="AC9" s="159"/>
      <c r="AD9" s="159"/>
      <c r="AE9" s="158"/>
      <c r="AF9" s="1176"/>
      <c r="AG9" s="159"/>
      <c r="AH9" s="159"/>
    </row>
    <row r="10" spans="1:34" ht="23.15" customHeight="1" thickBot="1">
      <c r="A10" s="2081"/>
      <c r="B10" s="1770"/>
      <c r="C10" s="1306" t="s">
        <v>1315</v>
      </c>
      <c r="D10" s="1188" t="s">
        <v>529</v>
      </c>
      <c r="E10" s="71">
        <v>2</v>
      </c>
      <c r="F10" s="71">
        <v>2</v>
      </c>
      <c r="G10" s="1305" t="s">
        <v>1313</v>
      </c>
      <c r="H10" s="1188" t="s">
        <v>528</v>
      </c>
      <c r="I10" s="71">
        <v>2</v>
      </c>
      <c r="J10" s="71">
        <v>2</v>
      </c>
      <c r="K10" s="42"/>
      <c r="L10" s="279"/>
      <c r="M10" s="94"/>
      <c r="N10" s="117"/>
      <c r="O10" s="118"/>
      <c r="P10" s="1207"/>
      <c r="Q10" s="1207"/>
      <c r="R10" s="1207"/>
      <c r="S10" s="94"/>
      <c r="T10" s="1206"/>
      <c r="U10" s="42"/>
      <c r="V10" s="42"/>
      <c r="W10" s="118"/>
      <c r="X10" s="1206"/>
      <c r="Y10" s="42"/>
      <c r="Z10" s="117"/>
      <c r="AA10" s="1205"/>
      <c r="AB10" s="1204"/>
      <c r="AC10" s="170"/>
      <c r="AD10" s="170"/>
      <c r="AE10" s="1205"/>
      <c r="AF10" s="1204"/>
      <c r="AG10" s="170"/>
      <c r="AH10" s="170"/>
    </row>
    <row r="11" spans="1:34" ht="23.15" customHeight="1" thickTop="1" thickBot="1">
      <c r="A11" s="2077" t="s">
        <v>24</v>
      </c>
      <c r="B11" s="2078"/>
      <c r="C11" s="1304"/>
      <c r="D11" s="1202"/>
      <c r="E11" s="1201">
        <v>4</v>
      </c>
      <c r="F11" s="1201">
        <f>SUM(F7,F8,F9,F10)</f>
        <v>8</v>
      </c>
      <c r="G11" s="1148"/>
      <c r="H11" s="502"/>
      <c r="I11" s="1172">
        <v>4</v>
      </c>
      <c r="J11" s="1172">
        <f>SUM(J7,J8,J9,J10)</f>
        <v>8</v>
      </c>
      <c r="K11" s="501"/>
      <c r="L11" s="21"/>
      <c r="M11" s="18">
        <f>SUM(M7:M10)</f>
        <v>6</v>
      </c>
      <c r="N11" s="18">
        <f>SUM(N7:N10)</f>
        <v>6</v>
      </c>
      <c r="O11" s="1199"/>
      <c r="P11" s="21"/>
      <c r="Q11" s="18">
        <f>SUM(Q7:Q10)</f>
        <v>4</v>
      </c>
      <c r="R11" s="18">
        <f>SUM(R7:R10)</f>
        <v>4</v>
      </c>
      <c r="S11" s="39"/>
      <c r="T11" s="1198"/>
      <c r="U11" s="18">
        <f>SUM(U7:U10)</f>
        <v>0</v>
      </c>
      <c r="V11" s="18">
        <f>SUM(V7:V10)</f>
        <v>0</v>
      </c>
      <c r="W11" s="1199"/>
      <c r="X11" s="1198"/>
      <c r="Y11" s="18">
        <f>SUM(Y7:Y10)</f>
        <v>0</v>
      </c>
      <c r="Z11" s="18">
        <f>SUM(Z7:Z10)</f>
        <v>0</v>
      </c>
      <c r="AA11" s="508"/>
      <c r="AB11" s="1197"/>
      <c r="AC11" s="501">
        <f>SUM(AC7:AC10)</f>
        <v>0</v>
      </c>
      <c r="AD11" s="501">
        <f>SUM(AD7:AD10)</f>
        <v>0</v>
      </c>
      <c r="AE11" s="508"/>
      <c r="AF11" s="1197"/>
      <c r="AG11" s="501">
        <f>SUM(AG7:AG10)</f>
        <v>0</v>
      </c>
      <c r="AH11" s="501">
        <f>SUM(AH7:AH10)</f>
        <v>0</v>
      </c>
    </row>
    <row r="12" spans="1:34" ht="23.15" customHeight="1" thickTop="1">
      <c r="A12" s="2085" t="s">
        <v>399</v>
      </c>
      <c r="B12" s="2087" t="s">
        <v>520</v>
      </c>
      <c r="C12" s="110"/>
      <c r="D12" s="1196"/>
      <c r="E12" s="208"/>
      <c r="F12" s="165"/>
      <c r="G12" s="1169"/>
      <c r="H12" s="186"/>
      <c r="I12" s="165"/>
      <c r="J12" s="793"/>
      <c r="K12" s="165"/>
      <c r="L12" s="1195"/>
      <c r="M12" s="1195"/>
      <c r="N12" s="1195"/>
      <c r="O12" s="1194"/>
      <c r="P12" s="67" t="s">
        <v>1310</v>
      </c>
      <c r="Q12" s="68">
        <v>2</v>
      </c>
      <c r="R12" s="68">
        <v>2</v>
      </c>
      <c r="S12" s="61"/>
      <c r="T12" s="70" t="s">
        <v>178</v>
      </c>
      <c r="U12" s="71">
        <v>2</v>
      </c>
      <c r="V12" s="71">
        <v>2</v>
      </c>
      <c r="W12" s="1193"/>
      <c r="X12" s="69" t="s">
        <v>1152</v>
      </c>
      <c r="Y12" s="68">
        <v>2</v>
      </c>
      <c r="Z12" s="68">
        <v>2</v>
      </c>
      <c r="AA12" s="67"/>
      <c r="AB12" s="67" t="s">
        <v>1308</v>
      </c>
      <c r="AC12" s="68">
        <v>2</v>
      </c>
      <c r="AD12" s="68">
        <v>2</v>
      </c>
      <c r="AE12" s="185"/>
      <c r="AF12" s="1192"/>
      <c r="AG12" s="165"/>
      <c r="AH12" s="165"/>
    </row>
    <row r="13" spans="1:34" ht="23.15" customHeight="1">
      <c r="A13" s="2086"/>
      <c r="B13" s="2088"/>
      <c r="C13" s="1303"/>
      <c r="D13" s="158"/>
      <c r="E13" s="159"/>
      <c r="F13" s="159"/>
      <c r="G13" s="1166"/>
      <c r="H13" s="161"/>
      <c r="I13" s="159"/>
      <c r="J13" s="160"/>
      <c r="K13" s="159"/>
      <c r="L13" s="1191"/>
      <c r="M13" s="1191"/>
      <c r="N13" s="1191"/>
      <c r="O13" s="85"/>
      <c r="P13" s="1190"/>
      <c r="Q13" s="1189"/>
      <c r="R13" s="1189"/>
      <c r="S13" s="208"/>
      <c r="T13" s="1187"/>
      <c r="U13" s="1187"/>
      <c r="V13" s="1187"/>
      <c r="W13" s="1185"/>
      <c r="X13" s="1190"/>
      <c r="Y13" s="1189"/>
      <c r="Z13" s="1189"/>
      <c r="AA13" s="1188"/>
      <c r="AB13" s="1187"/>
      <c r="AC13" s="1187"/>
      <c r="AD13" s="1187"/>
      <c r="AE13" s="158"/>
      <c r="AF13" s="1186"/>
      <c r="AG13" s="159"/>
      <c r="AH13" s="159"/>
    </row>
    <row r="14" spans="1:34" ht="23.15" customHeight="1">
      <c r="A14" s="2086"/>
      <c r="B14" s="2150" t="s">
        <v>516</v>
      </c>
      <c r="C14" s="1166"/>
      <c r="D14" s="158"/>
      <c r="E14" s="159"/>
      <c r="F14" s="159"/>
      <c r="G14" s="1166"/>
      <c r="H14" s="161"/>
      <c r="I14" s="159"/>
      <c r="J14" s="160"/>
      <c r="K14" s="159"/>
      <c r="L14" s="114"/>
      <c r="M14" s="208"/>
      <c r="N14" s="208"/>
      <c r="O14" s="85"/>
      <c r="P14" s="70"/>
      <c r="Q14" s="71"/>
      <c r="R14" s="71"/>
      <c r="S14" s="27"/>
      <c r="T14" s="1184"/>
      <c r="U14" s="71"/>
      <c r="V14" s="71"/>
      <c r="W14" s="1185"/>
      <c r="X14" s="1184"/>
      <c r="Y14" s="71"/>
      <c r="Z14" s="1183"/>
      <c r="AA14" s="1179"/>
      <c r="AB14" s="1178"/>
      <c r="AC14" s="1177"/>
      <c r="AD14" s="1177"/>
      <c r="AE14" s="158"/>
      <c r="AF14" s="1176"/>
      <c r="AG14" s="159"/>
      <c r="AH14" s="159"/>
    </row>
    <row r="15" spans="1:34" ht="23.15" customHeight="1" thickBot="1">
      <c r="A15" s="2086"/>
      <c r="B15" s="2088"/>
      <c r="C15" s="1166"/>
      <c r="D15" s="158"/>
      <c r="E15" s="159"/>
      <c r="F15" s="159"/>
      <c r="G15" s="1166"/>
      <c r="H15" s="161"/>
      <c r="I15" s="159"/>
      <c r="J15" s="160"/>
      <c r="K15" s="159"/>
      <c r="L15" s="167"/>
      <c r="M15" s="159"/>
      <c r="N15" s="159"/>
      <c r="O15" s="1166"/>
      <c r="P15" s="1181"/>
      <c r="Q15" s="1177"/>
      <c r="R15" s="1177"/>
      <c r="S15" s="166"/>
      <c r="T15" s="1181"/>
      <c r="U15" s="1177"/>
      <c r="V15" s="1177"/>
      <c r="W15" s="1182"/>
      <c r="X15" s="1181"/>
      <c r="Y15" s="1177"/>
      <c r="Z15" s="1180"/>
      <c r="AA15" s="1179"/>
      <c r="AB15" s="1178"/>
      <c r="AC15" s="1177"/>
      <c r="AD15" s="1177"/>
      <c r="AE15" s="158"/>
      <c r="AF15" s="1176"/>
      <c r="AG15" s="159"/>
      <c r="AH15" s="159"/>
    </row>
    <row r="16" spans="1:34" ht="23.15" customHeight="1" thickTop="1" thickBot="1">
      <c r="A16" s="2077" t="s">
        <v>24</v>
      </c>
      <c r="B16" s="2078"/>
      <c r="C16" s="1148"/>
      <c r="D16" s="508"/>
      <c r="E16" s="501">
        <v>0</v>
      </c>
      <c r="F16" s="501">
        <f>SUM(F12:F15)</f>
        <v>0</v>
      </c>
      <c r="G16" s="1148"/>
      <c r="H16" s="502"/>
      <c r="I16" s="501">
        <v>0</v>
      </c>
      <c r="J16" s="501">
        <f>SUM(J12:J15)</f>
        <v>0</v>
      </c>
      <c r="K16" s="501"/>
      <c r="L16" s="610"/>
      <c r="M16" s="501">
        <f>SUM(M12:M15)</f>
        <v>0</v>
      </c>
      <c r="N16" s="501">
        <f>SUM(N12:N15)</f>
        <v>0</v>
      </c>
      <c r="O16" s="1148"/>
      <c r="P16" s="1173"/>
      <c r="Q16" s="1172">
        <v>2</v>
      </c>
      <c r="R16" s="1172">
        <v>2</v>
      </c>
      <c r="S16" s="810"/>
      <c r="T16" s="1173"/>
      <c r="U16" s="1172">
        <v>2</v>
      </c>
      <c r="V16" s="1172">
        <v>2</v>
      </c>
      <c r="W16" s="1175"/>
      <c r="X16" s="1173"/>
      <c r="Y16" s="1172">
        <v>2</v>
      </c>
      <c r="Z16" s="1172">
        <v>2</v>
      </c>
      <c r="AA16" s="1174"/>
      <c r="AB16" s="1173"/>
      <c r="AC16" s="1172">
        <v>2</v>
      </c>
      <c r="AD16" s="1172">
        <v>2</v>
      </c>
      <c r="AE16" s="508"/>
      <c r="AF16" s="1171"/>
      <c r="AG16" s="501">
        <f>SUM(AG12:AG15)</f>
        <v>0</v>
      </c>
      <c r="AH16" s="501">
        <f>SUM(AH12:AH15)</f>
        <v>0</v>
      </c>
    </row>
    <row r="17" spans="1:34" ht="23.15" customHeight="1" thickTop="1">
      <c r="A17" s="2098" t="s">
        <v>515</v>
      </c>
      <c r="B17" s="1784"/>
      <c r="C17" s="1194"/>
      <c r="D17" s="63"/>
      <c r="E17" s="165"/>
      <c r="F17" s="165"/>
      <c r="G17" s="1194" t="s">
        <v>1557</v>
      </c>
      <c r="H17" s="63" t="s">
        <v>514</v>
      </c>
      <c r="I17" s="165">
        <v>2</v>
      </c>
      <c r="J17" s="165">
        <v>2</v>
      </c>
      <c r="K17" s="202"/>
      <c r="L17" s="186"/>
      <c r="M17" s="165"/>
      <c r="N17" s="165"/>
      <c r="O17" s="1169"/>
      <c r="P17" s="186"/>
      <c r="Q17" s="165"/>
      <c r="R17" s="165"/>
      <c r="S17" s="1170" t="s">
        <v>1556</v>
      </c>
      <c r="T17" s="1168" t="s">
        <v>1555</v>
      </c>
      <c r="U17" s="165">
        <v>2</v>
      </c>
      <c r="V17" s="165">
        <v>2</v>
      </c>
      <c r="W17" s="1169"/>
      <c r="X17" s="1168"/>
      <c r="Y17" s="165"/>
      <c r="Z17" s="793"/>
      <c r="AA17" s="185"/>
      <c r="AB17" s="1168"/>
      <c r="AC17" s="165"/>
      <c r="AD17" s="165"/>
      <c r="AE17" s="185"/>
      <c r="AF17" s="1168"/>
      <c r="AG17" s="202"/>
      <c r="AH17" s="202"/>
    </row>
    <row r="18" spans="1:34" ht="23.15" customHeight="1" thickBot="1">
      <c r="A18" s="2099"/>
      <c r="B18" s="2100"/>
      <c r="C18" s="1302"/>
      <c r="D18" s="63"/>
      <c r="E18" s="165"/>
      <c r="F18" s="165"/>
      <c r="G18" s="1169"/>
      <c r="H18" s="186"/>
      <c r="I18" s="165"/>
      <c r="J18" s="793"/>
      <c r="K18" s="178"/>
      <c r="L18" s="161"/>
      <c r="M18" s="159"/>
      <c r="N18" s="159"/>
      <c r="O18" s="1166"/>
      <c r="P18" s="161"/>
      <c r="Q18" s="159"/>
      <c r="R18" s="159"/>
      <c r="S18" s="1167"/>
      <c r="T18" s="1165"/>
      <c r="U18" s="159"/>
      <c r="V18" s="159"/>
      <c r="W18" s="1166"/>
      <c r="X18" s="1165"/>
      <c r="Y18" s="159"/>
      <c r="Z18" s="160"/>
      <c r="AA18" s="158"/>
      <c r="AB18" s="1165"/>
      <c r="AC18" s="159"/>
      <c r="AD18" s="159"/>
      <c r="AE18" s="158"/>
      <c r="AF18" s="1165"/>
      <c r="AG18" s="178"/>
      <c r="AH18" s="178"/>
    </row>
    <row r="19" spans="1:34" ht="23.15" customHeight="1" thickTop="1" thickBot="1">
      <c r="A19" s="2077" t="s">
        <v>24</v>
      </c>
      <c r="B19" s="2078"/>
      <c r="C19" s="1147"/>
      <c r="D19" s="508"/>
      <c r="E19" s="501">
        <f>SUM(E17:E18)</f>
        <v>0</v>
      </c>
      <c r="F19" s="501">
        <f>SUM(F17:F18)</f>
        <v>0</v>
      </c>
      <c r="G19" s="1148"/>
      <c r="H19" s="502"/>
      <c r="I19" s="501">
        <f>SUM(I17:I18)</f>
        <v>2</v>
      </c>
      <c r="J19" s="501">
        <f>SUM(J17:J18)</f>
        <v>2</v>
      </c>
      <c r="K19" s="503"/>
      <c r="L19" s="502"/>
      <c r="M19" s="501">
        <f>SUM(M17:M18)</f>
        <v>0</v>
      </c>
      <c r="N19" s="501">
        <f>SUM(N17:N18)</f>
        <v>0</v>
      </c>
      <c r="O19" s="1148"/>
      <c r="P19" s="502"/>
      <c r="Q19" s="501">
        <f>SUM(Q17:Q18)</f>
        <v>0</v>
      </c>
      <c r="R19" s="501">
        <f>SUM(R17:R18)</f>
        <v>0</v>
      </c>
      <c r="S19" s="564"/>
      <c r="T19" s="1163"/>
      <c r="U19" s="501">
        <f>SUM(U17:U18)</f>
        <v>2</v>
      </c>
      <c r="V19" s="501">
        <f>SUM(V17:V18)</f>
        <v>2</v>
      </c>
      <c r="W19" s="1148"/>
      <c r="X19" s="1163"/>
      <c r="Y19" s="501">
        <f>SUM(Y17:Y18)</f>
        <v>0</v>
      </c>
      <c r="Z19" s="501">
        <f>SUM(Z17:Z18)</f>
        <v>0</v>
      </c>
      <c r="AA19" s="508"/>
      <c r="AB19" s="1163"/>
      <c r="AC19" s="501">
        <f>SUM(AC17:AC18)</f>
        <v>0</v>
      </c>
      <c r="AD19" s="501">
        <f>SUM(AD17:AD18)</f>
        <v>0</v>
      </c>
      <c r="AE19" s="508"/>
      <c r="AF19" s="1163"/>
      <c r="AG19" s="501">
        <f>SUM(AG17:AG18)</f>
        <v>0</v>
      </c>
      <c r="AH19" s="501">
        <f>SUM(AH17:AH18)</f>
        <v>0</v>
      </c>
    </row>
    <row r="20" spans="1:34" ht="23.15" customHeight="1" thickTop="1">
      <c r="A20" s="2094" t="s">
        <v>511</v>
      </c>
      <c r="B20" s="2095"/>
      <c r="C20" s="1162" t="s">
        <v>1554</v>
      </c>
      <c r="D20" s="551" t="s">
        <v>1300</v>
      </c>
      <c r="E20" s="594">
        <v>3</v>
      </c>
      <c r="F20" s="594">
        <v>3</v>
      </c>
      <c r="G20" s="1161" t="s">
        <v>1299</v>
      </c>
      <c r="H20" s="1160" t="s">
        <v>1298</v>
      </c>
      <c r="I20" s="594">
        <v>3</v>
      </c>
      <c r="J20" s="593">
        <v>3</v>
      </c>
      <c r="K20" s="1075"/>
      <c r="L20" s="1156"/>
      <c r="M20" s="1075"/>
      <c r="N20" s="1075"/>
      <c r="O20" s="1158"/>
      <c r="P20" s="1156"/>
      <c r="Q20" s="1075"/>
      <c r="R20" s="1075"/>
      <c r="S20" s="1159"/>
      <c r="T20" s="1156"/>
      <c r="U20" s="1075"/>
      <c r="V20" s="1075"/>
      <c r="W20" s="1158"/>
      <c r="X20" s="1156"/>
      <c r="Y20" s="1075"/>
      <c r="Z20" s="1157"/>
      <c r="AA20" s="1076"/>
      <c r="AB20" s="1156"/>
      <c r="AC20" s="1075"/>
      <c r="AD20" s="1075"/>
      <c r="AE20" s="1076"/>
      <c r="AF20" s="1156"/>
      <c r="AG20" s="1075"/>
      <c r="AH20" s="1075"/>
    </row>
    <row r="21" spans="1:34" ht="23.15" customHeight="1">
      <c r="A21" s="2096"/>
      <c r="B21" s="2097"/>
      <c r="C21" s="1155" t="s">
        <v>1306</v>
      </c>
      <c r="D21" s="531" t="s">
        <v>1304</v>
      </c>
      <c r="E21" s="530">
        <v>3</v>
      </c>
      <c r="F21" s="530">
        <v>3</v>
      </c>
      <c r="G21" s="1042" t="s">
        <v>1303</v>
      </c>
      <c r="H21" s="542" t="s">
        <v>1302</v>
      </c>
      <c r="I21" s="530">
        <v>3</v>
      </c>
      <c r="J21" s="543">
        <v>3</v>
      </c>
      <c r="K21" s="1036"/>
      <c r="L21" s="1027"/>
      <c r="M21" s="1036"/>
      <c r="N21" s="1036"/>
      <c r="O21" s="1028"/>
      <c r="P21" s="1027"/>
      <c r="Q21" s="1036"/>
      <c r="R21" s="1036"/>
      <c r="S21" s="1139"/>
      <c r="T21" s="1027"/>
      <c r="U21" s="1036"/>
      <c r="V21" s="1036"/>
      <c r="W21" s="1028"/>
      <c r="X21" s="1027"/>
      <c r="Y21" s="1036"/>
      <c r="Z21" s="1035"/>
      <c r="AA21" s="1039"/>
      <c r="AB21" s="1027"/>
      <c r="AC21" s="1036"/>
      <c r="AD21" s="1036"/>
      <c r="AE21" s="1039"/>
      <c r="AF21" s="1027"/>
      <c r="AG21" s="1036"/>
      <c r="AH21" s="1036"/>
    </row>
    <row r="22" spans="1:34" ht="23.15" customHeight="1">
      <c r="A22" s="2096"/>
      <c r="B22" s="2097"/>
      <c r="C22" s="1155" t="s">
        <v>1297</v>
      </c>
      <c r="D22" s="531" t="s">
        <v>1296</v>
      </c>
      <c r="E22" s="530">
        <v>2</v>
      </c>
      <c r="F22" s="530">
        <v>2</v>
      </c>
      <c r="G22" s="1042" t="s">
        <v>1295</v>
      </c>
      <c r="H22" s="542" t="s">
        <v>1294</v>
      </c>
      <c r="I22" s="530">
        <v>2</v>
      </c>
      <c r="J22" s="543">
        <v>2</v>
      </c>
      <c r="K22" s="1036"/>
      <c r="L22" s="1027"/>
      <c r="M22" s="1036"/>
      <c r="N22" s="1036"/>
      <c r="O22" s="1028"/>
      <c r="P22" s="1027"/>
      <c r="Q22" s="1036"/>
      <c r="R22" s="1036"/>
      <c r="S22" s="1139"/>
      <c r="T22" s="1027"/>
      <c r="U22" s="1036"/>
      <c r="V22" s="1036"/>
      <c r="W22" s="1028"/>
      <c r="X22" s="1027"/>
      <c r="Y22" s="1036"/>
      <c r="Z22" s="1035"/>
      <c r="AA22" s="1039"/>
      <c r="AB22" s="1027"/>
      <c r="AC22" s="1036"/>
      <c r="AD22" s="1036"/>
      <c r="AE22" s="1039"/>
      <c r="AF22" s="1027"/>
      <c r="AG22" s="1036"/>
      <c r="AH22" s="1036"/>
    </row>
    <row r="23" spans="1:34" ht="23.15" customHeight="1" thickBot="1">
      <c r="A23" s="2102"/>
      <c r="B23" s="2103"/>
      <c r="C23" s="1301"/>
      <c r="D23" s="1154"/>
      <c r="E23" s="560"/>
      <c r="F23" s="560"/>
      <c r="G23" s="1250"/>
      <c r="H23" s="1152"/>
      <c r="I23" s="560"/>
      <c r="J23" s="559"/>
      <c r="K23" s="1107"/>
      <c r="L23" s="1149"/>
      <c r="M23" s="1107"/>
      <c r="N23" s="1107"/>
      <c r="O23" s="1151"/>
      <c r="P23" s="1149"/>
      <c r="Q23" s="1107"/>
      <c r="R23" s="1107"/>
      <c r="S23" s="1109"/>
      <c r="T23" s="1149"/>
      <c r="U23" s="1107"/>
      <c r="V23" s="1107"/>
      <c r="W23" s="1151"/>
      <c r="X23" s="1149"/>
      <c r="Y23" s="1107"/>
      <c r="Z23" s="1150"/>
      <c r="AA23" s="1108"/>
      <c r="AB23" s="1149"/>
      <c r="AC23" s="1107"/>
      <c r="AD23" s="1107"/>
      <c r="AE23" s="1108"/>
      <c r="AF23" s="1149"/>
      <c r="AG23" s="1107"/>
      <c r="AH23" s="1107"/>
    </row>
    <row r="24" spans="1:34" ht="23.15" customHeight="1" thickTop="1" thickBot="1">
      <c r="A24" s="2077" t="s">
        <v>404</v>
      </c>
      <c r="B24" s="2078"/>
      <c r="C24" s="1300"/>
      <c r="D24" s="1094"/>
      <c r="E24" s="1091">
        <f>SUM(E20:E23)</f>
        <v>8</v>
      </c>
      <c r="F24" s="1091">
        <f>SUM(F20:F23)</f>
        <v>8</v>
      </c>
      <c r="G24" s="1236"/>
      <c r="H24" s="1092"/>
      <c r="I24" s="1091">
        <f>SUM(I20:I23)</f>
        <v>8</v>
      </c>
      <c r="J24" s="1091">
        <f>SUM(J20:J23)</f>
        <v>8</v>
      </c>
      <c r="K24" s="503"/>
      <c r="L24" s="502"/>
      <c r="M24" s="501">
        <f>SUM(M20:M23)</f>
        <v>0</v>
      </c>
      <c r="N24" s="501">
        <f>SUM(N20:N23)</f>
        <v>0</v>
      </c>
      <c r="O24" s="1148"/>
      <c r="P24" s="502"/>
      <c r="Q24" s="501">
        <f>SUM(Q20:Q23)</f>
        <v>0</v>
      </c>
      <c r="R24" s="501">
        <f>SUM(R20:R23)</f>
        <v>0</v>
      </c>
      <c r="S24" s="564"/>
      <c r="T24" s="504"/>
      <c r="U24" s="501">
        <f>SUM(U20:U23)</f>
        <v>0</v>
      </c>
      <c r="V24" s="501">
        <f>SUM(V20:V23)</f>
        <v>0</v>
      </c>
      <c r="W24" s="1147"/>
      <c r="X24" s="504"/>
      <c r="Y24" s="501">
        <f>SUM(Y20:Y23)</f>
        <v>0</v>
      </c>
      <c r="Z24" s="501">
        <f>SUM(Z20:Z23)</f>
        <v>0</v>
      </c>
      <c r="AA24" s="508"/>
      <c r="AB24" s="504"/>
      <c r="AC24" s="501">
        <f>SUM(AC20:AC23)</f>
        <v>0</v>
      </c>
      <c r="AD24" s="501">
        <f>SUM(AD20:AD23)</f>
        <v>0</v>
      </c>
      <c r="AE24" s="1146"/>
      <c r="AF24" s="504"/>
      <c r="AG24" s="501">
        <f>SUM(AG20:AG23)</f>
        <v>0</v>
      </c>
      <c r="AH24" s="501">
        <f>SUM(AH20:AH23)</f>
        <v>0</v>
      </c>
    </row>
    <row r="25" spans="1:34" ht="23.15" customHeight="1" thickTop="1">
      <c r="A25" s="2094" t="s">
        <v>395</v>
      </c>
      <c r="B25" s="2095"/>
      <c r="C25" s="1049" t="s">
        <v>1431</v>
      </c>
      <c r="D25" s="1144" t="s">
        <v>1553</v>
      </c>
      <c r="E25" s="1143">
        <v>2</v>
      </c>
      <c r="F25" s="1143">
        <v>2</v>
      </c>
      <c r="G25" s="1142" t="s">
        <v>1552</v>
      </c>
      <c r="H25" s="1073" t="s">
        <v>1551</v>
      </c>
      <c r="I25" s="1047">
        <v>2</v>
      </c>
      <c r="J25" s="1047">
        <v>2</v>
      </c>
      <c r="K25" s="1063" t="s">
        <v>1550</v>
      </c>
      <c r="L25" s="1048" t="s">
        <v>1549</v>
      </c>
      <c r="M25" s="1120">
        <v>2</v>
      </c>
      <c r="N25" s="1120">
        <v>2</v>
      </c>
      <c r="O25" s="1057" t="s">
        <v>1548</v>
      </c>
      <c r="P25" s="1048" t="s">
        <v>1547</v>
      </c>
      <c r="Q25" s="1047">
        <v>2</v>
      </c>
      <c r="R25" s="1047">
        <v>2</v>
      </c>
      <c r="S25" s="1057" t="s">
        <v>1546</v>
      </c>
      <c r="T25" s="1056" t="s">
        <v>1545</v>
      </c>
      <c r="U25" s="1047">
        <v>2</v>
      </c>
      <c r="V25" s="1047">
        <v>2</v>
      </c>
      <c r="W25" s="1049" t="s">
        <v>1544</v>
      </c>
      <c r="X25" s="1056" t="s">
        <v>1543</v>
      </c>
      <c r="Y25" s="1044">
        <v>2</v>
      </c>
      <c r="Z25" s="1044">
        <v>2</v>
      </c>
      <c r="AA25" s="1053" t="s">
        <v>1542</v>
      </c>
      <c r="AB25" s="1299" t="s">
        <v>1541</v>
      </c>
      <c r="AC25" s="1298">
        <v>2</v>
      </c>
      <c r="AD25" s="1298">
        <v>2</v>
      </c>
      <c r="AE25" s="1053" t="s">
        <v>1540</v>
      </c>
      <c r="AF25" s="1297" t="s">
        <v>1539</v>
      </c>
      <c r="AG25" s="1296">
        <v>2</v>
      </c>
      <c r="AH25" s="1296">
        <v>2</v>
      </c>
    </row>
    <row r="26" spans="1:34" ht="23.15" customHeight="1">
      <c r="A26" s="2096"/>
      <c r="B26" s="2097"/>
      <c r="C26" s="1045" t="s">
        <v>1538</v>
      </c>
      <c r="D26" s="1140" t="s">
        <v>1537</v>
      </c>
      <c r="E26" s="1044">
        <v>2</v>
      </c>
      <c r="F26" s="1044">
        <v>2</v>
      </c>
      <c r="G26" s="1045"/>
      <c r="H26" s="1140"/>
      <c r="I26" s="1044"/>
      <c r="J26" s="1044"/>
      <c r="K26" s="1266" t="s">
        <v>1401</v>
      </c>
      <c r="L26" s="1048" t="s">
        <v>1536</v>
      </c>
      <c r="M26" s="1120">
        <v>2</v>
      </c>
      <c r="N26" s="1120">
        <v>2</v>
      </c>
      <c r="O26" s="1121" t="s">
        <v>1535</v>
      </c>
      <c r="P26" s="1048" t="s">
        <v>1534</v>
      </c>
      <c r="Q26" s="1120">
        <v>2</v>
      </c>
      <c r="R26" s="1120">
        <v>2</v>
      </c>
      <c r="S26" s="1063" t="s">
        <v>1533</v>
      </c>
      <c r="T26" s="1048" t="s">
        <v>1288</v>
      </c>
      <c r="U26" s="1047">
        <v>2</v>
      </c>
      <c r="V26" s="1047">
        <v>2</v>
      </c>
      <c r="W26" s="1049" t="s">
        <v>1532</v>
      </c>
      <c r="X26" s="1048" t="s">
        <v>1531</v>
      </c>
      <c r="Y26" s="1044">
        <v>2</v>
      </c>
      <c r="Z26" s="1044">
        <v>2</v>
      </c>
      <c r="AA26" s="1043" t="s">
        <v>1530</v>
      </c>
      <c r="AB26" s="1043" t="s">
        <v>1529</v>
      </c>
      <c r="AC26" s="1041">
        <v>2</v>
      </c>
      <c r="AD26" s="1041">
        <v>2</v>
      </c>
      <c r="AE26" s="1043" t="s">
        <v>1528</v>
      </c>
      <c r="AF26" s="1043" t="s">
        <v>1527</v>
      </c>
      <c r="AG26" s="1041">
        <v>2</v>
      </c>
      <c r="AH26" s="1041">
        <v>2</v>
      </c>
    </row>
    <row r="27" spans="1:34" ht="23.15" customHeight="1">
      <c r="A27" s="2096"/>
      <c r="B27" s="2097"/>
      <c r="C27" s="1295"/>
      <c r="D27" s="1127"/>
      <c r="E27" s="1254"/>
      <c r="F27" s="1254"/>
      <c r="G27" s="1049"/>
      <c r="H27" s="1294"/>
      <c r="I27" s="1047"/>
      <c r="J27" s="1047"/>
      <c r="K27" s="392" t="s">
        <v>1526</v>
      </c>
      <c r="L27" s="380" t="s">
        <v>1525</v>
      </c>
      <c r="M27" s="379">
        <v>2</v>
      </c>
      <c r="N27" s="379">
        <v>2</v>
      </c>
      <c r="O27" s="374" t="s">
        <v>1524</v>
      </c>
      <c r="P27" s="373" t="s">
        <v>1523</v>
      </c>
      <c r="Q27" s="379">
        <v>2</v>
      </c>
      <c r="R27" s="86">
        <v>2</v>
      </c>
      <c r="S27" s="1293" t="s">
        <v>1397</v>
      </c>
      <c r="T27" s="1048" t="s">
        <v>1522</v>
      </c>
      <c r="U27" s="1047">
        <v>2</v>
      </c>
      <c r="V27" s="1047">
        <v>2</v>
      </c>
      <c r="W27" s="1128" t="s">
        <v>1521</v>
      </c>
      <c r="X27" s="1045" t="s">
        <v>1520</v>
      </c>
      <c r="Y27" s="1044">
        <v>2</v>
      </c>
      <c r="Z27" s="1044">
        <v>2</v>
      </c>
      <c r="AA27" s="1041"/>
      <c r="AB27" s="1043"/>
      <c r="AC27" s="1041"/>
      <c r="AD27" s="1041"/>
      <c r="AE27" s="1043"/>
      <c r="AF27" s="1043"/>
      <c r="AG27" s="1041"/>
      <c r="AH27" s="1041"/>
    </row>
    <row r="28" spans="1:34" ht="23.15" customHeight="1">
      <c r="A28" s="2096"/>
      <c r="B28" s="2097"/>
      <c r="C28" s="1289"/>
      <c r="D28" s="1257"/>
      <c r="E28" s="1256"/>
      <c r="F28" s="1256"/>
      <c r="G28" s="1142"/>
      <c r="H28" s="1291"/>
      <c r="I28" s="1120"/>
      <c r="J28" s="1290"/>
      <c r="K28" s="1266" t="s">
        <v>1519</v>
      </c>
      <c r="L28" s="1048" t="s">
        <v>1518</v>
      </c>
      <c r="M28" s="1047">
        <v>2</v>
      </c>
      <c r="N28" s="1047">
        <v>2</v>
      </c>
      <c r="O28" s="1048" t="s">
        <v>1517</v>
      </c>
      <c r="P28" s="1266" t="s">
        <v>1516</v>
      </c>
      <c r="Q28" s="1120">
        <v>2</v>
      </c>
      <c r="R28" s="1120">
        <v>2</v>
      </c>
      <c r="S28" s="1049" t="s">
        <v>1515</v>
      </c>
      <c r="T28" s="1048" t="s">
        <v>1217</v>
      </c>
      <c r="U28" s="1047">
        <v>2</v>
      </c>
      <c r="V28" s="1047">
        <v>2</v>
      </c>
      <c r="W28" s="1292"/>
      <c r="X28" s="1048"/>
      <c r="Y28" s="1055"/>
      <c r="Z28" s="1055"/>
      <c r="AA28" s="1043"/>
      <c r="AB28" s="1111"/>
      <c r="AC28" s="1284"/>
      <c r="AD28" s="1284"/>
      <c r="AE28" s="1111"/>
      <c r="AF28" s="1111"/>
      <c r="AG28" s="1284"/>
      <c r="AH28" s="1284"/>
    </row>
    <row r="29" spans="1:34" ht="23.15" customHeight="1">
      <c r="A29" s="2096"/>
      <c r="B29" s="2097"/>
      <c r="C29" s="1289"/>
      <c r="D29" s="1257"/>
      <c r="E29" s="1256"/>
      <c r="F29" s="1256"/>
      <c r="G29" s="1142"/>
      <c r="H29" s="1291"/>
      <c r="I29" s="1120"/>
      <c r="J29" s="1290"/>
      <c r="K29" s="1049" t="s">
        <v>1514</v>
      </c>
      <c r="L29" s="1048" t="s">
        <v>1513</v>
      </c>
      <c r="M29" s="1047">
        <v>2</v>
      </c>
      <c r="N29" s="1047">
        <v>2</v>
      </c>
      <c r="O29" s="1121" t="s">
        <v>1512</v>
      </c>
      <c r="P29" s="1056" t="s">
        <v>1511</v>
      </c>
      <c r="Q29" s="1047">
        <v>2</v>
      </c>
      <c r="R29" s="1047">
        <v>2</v>
      </c>
      <c r="S29" s="1049"/>
      <c r="T29" s="1048"/>
      <c r="U29" s="1047"/>
      <c r="V29" s="1047"/>
      <c r="W29" s="1128"/>
      <c r="X29" s="1045"/>
      <c r="Y29" s="1044"/>
      <c r="Z29" s="1044"/>
      <c r="AA29" s="1043"/>
      <c r="AB29" s="1111"/>
      <c r="AC29" s="1284"/>
      <c r="AD29" s="1284"/>
      <c r="AE29" s="1111"/>
      <c r="AF29" s="1111"/>
      <c r="AG29" s="1284"/>
      <c r="AH29" s="1284"/>
    </row>
    <row r="30" spans="1:34" ht="23.15" customHeight="1" thickBot="1">
      <c r="A30" s="2102"/>
      <c r="B30" s="2103"/>
      <c r="C30" s="1289"/>
      <c r="D30" s="1257"/>
      <c r="E30" s="1256"/>
      <c r="F30" s="1256"/>
      <c r="G30" s="1288"/>
      <c r="H30" s="1287"/>
      <c r="I30" s="1256"/>
      <c r="J30" s="1286"/>
      <c r="K30" s="1063" t="s">
        <v>1510</v>
      </c>
      <c r="L30" s="1056" t="s">
        <v>1509</v>
      </c>
      <c r="M30" s="1120">
        <v>2</v>
      </c>
      <c r="N30" s="1120">
        <v>2</v>
      </c>
      <c r="O30" s="1056"/>
      <c r="P30" s="1266"/>
      <c r="Q30" s="1120"/>
      <c r="R30" s="1256"/>
      <c r="S30" s="1285"/>
      <c r="T30" s="1257"/>
      <c r="U30" s="1044"/>
      <c r="V30" s="1044"/>
      <c r="W30" s="1128"/>
      <c r="X30" s="1045"/>
      <c r="Y30" s="1044"/>
      <c r="Z30" s="1044"/>
      <c r="AA30" s="1043"/>
      <c r="AB30" s="1111"/>
      <c r="AC30" s="1284"/>
      <c r="AD30" s="1284"/>
      <c r="AE30" s="1111"/>
      <c r="AF30" s="1111"/>
      <c r="AG30" s="1284"/>
      <c r="AH30" s="1284"/>
    </row>
    <row r="31" spans="1:34" ht="23.15" customHeight="1" thickTop="1" thickBot="1">
      <c r="A31" s="2077" t="s">
        <v>404</v>
      </c>
      <c r="B31" s="2078"/>
      <c r="C31" s="1283"/>
      <c r="D31" s="1282"/>
      <c r="E31" s="1279">
        <f>SUM(E25:E30)</f>
        <v>4</v>
      </c>
      <c r="F31" s="1279">
        <f>SUM(F25:F30)</f>
        <v>4</v>
      </c>
      <c r="G31" s="1281"/>
      <c r="H31" s="1280"/>
      <c r="I31" s="1279">
        <v>2</v>
      </c>
      <c r="J31" s="1279">
        <v>2</v>
      </c>
      <c r="K31" s="1090"/>
      <c r="L31" s="1088"/>
      <c r="M31" s="1087">
        <f>SUM(M25:M30)</f>
        <v>12</v>
      </c>
      <c r="N31" s="1087">
        <f>SUM(N25:N30)</f>
        <v>12</v>
      </c>
      <c r="O31" s="1089"/>
      <c r="P31" s="1088"/>
      <c r="Q31" s="1087">
        <f>SUM(Q25:Q30)</f>
        <v>10</v>
      </c>
      <c r="R31" s="1278">
        <f>SUM(R25:R30)</f>
        <v>10</v>
      </c>
      <c r="S31" s="1276"/>
      <c r="T31" s="1277"/>
      <c r="U31" s="1275">
        <f>SUM(U25:U30)</f>
        <v>8</v>
      </c>
      <c r="V31" s="1275">
        <f>SUM(V25:V30)</f>
        <v>8</v>
      </c>
      <c r="W31" s="1276"/>
      <c r="X31" s="1275"/>
      <c r="Y31" s="1275">
        <f>SUM(Y25:Y30)</f>
        <v>6</v>
      </c>
      <c r="Z31" s="1275">
        <f>SUM(Z25:Z30)</f>
        <v>6</v>
      </c>
      <c r="AA31" s="1274"/>
      <c r="AB31" s="1081"/>
      <c r="AC31" s="1272">
        <f>SUM(AC25:AC30)</f>
        <v>4</v>
      </c>
      <c r="AD31" s="1272">
        <f>SUM(AD25:AD30)</f>
        <v>4</v>
      </c>
      <c r="AE31" s="1273"/>
      <c r="AF31" s="1079"/>
      <c r="AG31" s="1272">
        <f>SUM(AG25:AG30)</f>
        <v>4</v>
      </c>
      <c r="AH31" s="1272">
        <f>SUM(AH25:AH30)</f>
        <v>4</v>
      </c>
    </row>
    <row r="32" spans="1:34" ht="23.15" customHeight="1" thickTop="1">
      <c r="A32" s="2094" t="s">
        <v>394</v>
      </c>
      <c r="B32" s="2259"/>
      <c r="C32" s="1271"/>
      <c r="D32" s="1076"/>
      <c r="E32" s="1075"/>
      <c r="F32" s="1075"/>
      <c r="G32" s="1158"/>
      <c r="H32" s="1076"/>
      <c r="I32" s="1075"/>
      <c r="J32" s="1075"/>
      <c r="K32" s="1266" t="s">
        <v>1508</v>
      </c>
      <c r="L32" s="1056" t="s">
        <v>1507</v>
      </c>
      <c r="M32" s="1120">
        <v>2</v>
      </c>
      <c r="N32" s="1120">
        <v>2</v>
      </c>
      <c r="O32" s="1056" t="s">
        <v>1506</v>
      </c>
      <c r="P32" s="1266" t="s">
        <v>1505</v>
      </c>
      <c r="Q32" s="1120">
        <v>2</v>
      </c>
      <c r="R32" s="1264">
        <v>2</v>
      </c>
      <c r="S32" s="1270" t="s">
        <v>1504</v>
      </c>
      <c r="T32" s="1269" t="s">
        <v>1503</v>
      </c>
      <c r="U32" s="1044">
        <v>2</v>
      </c>
      <c r="V32" s="1044">
        <v>2</v>
      </c>
      <c r="W32" s="1270" t="s">
        <v>1502</v>
      </c>
      <c r="X32" s="1269" t="s">
        <v>1501</v>
      </c>
      <c r="Y32" s="1044">
        <v>2</v>
      </c>
      <c r="Z32" s="1044">
        <v>2</v>
      </c>
      <c r="AA32" s="1065" t="s">
        <v>1500</v>
      </c>
      <c r="AB32" s="531" t="s">
        <v>1499</v>
      </c>
      <c r="AC32" s="1041">
        <v>2</v>
      </c>
      <c r="AD32" s="1041">
        <v>2</v>
      </c>
      <c r="AE32" s="1155" t="s">
        <v>1498</v>
      </c>
      <c r="AF32" s="531" t="s">
        <v>1497</v>
      </c>
      <c r="AG32" s="1041">
        <v>2</v>
      </c>
      <c r="AH32" s="1041">
        <v>2</v>
      </c>
    </row>
    <row r="33" spans="1:34" ht="23.15" customHeight="1">
      <c r="A33" s="2096"/>
      <c r="B33" s="2260"/>
      <c r="C33" s="1261"/>
      <c r="D33" s="1039"/>
      <c r="E33" s="1036"/>
      <c r="F33" s="1036"/>
      <c r="G33" s="1028"/>
      <c r="H33" s="1037"/>
      <c r="I33" s="1036"/>
      <c r="J33" s="1035"/>
      <c r="K33" s="1266" t="s">
        <v>1496</v>
      </c>
      <c r="L33" s="1266" t="s">
        <v>1495</v>
      </c>
      <c r="M33" s="1120">
        <v>2</v>
      </c>
      <c r="N33" s="1120">
        <v>2</v>
      </c>
      <c r="O33" s="1056" t="s">
        <v>1494</v>
      </c>
      <c r="P33" s="1266" t="s">
        <v>1493</v>
      </c>
      <c r="Q33" s="1120">
        <v>2</v>
      </c>
      <c r="R33" s="1264">
        <v>2</v>
      </c>
      <c r="S33" s="1268" t="s">
        <v>1492</v>
      </c>
      <c r="T33" s="1257" t="s">
        <v>1491</v>
      </c>
      <c r="U33" s="1044">
        <v>2</v>
      </c>
      <c r="V33" s="1044">
        <v>2</v>
      </c>
      <c r="W33" s="1128" t="s">
        <v>1490</v>
      </c>
      <c r="X33" s="1257" t="s">
        <v>1489</v>
      </c>
      <c r="Y33" s="1044">
        <v>2</v>
      </c>
      <c r="Z33" s="1262">
        <v>2</v>
      </c>
      <c r="AA33" s="1043" t="s">
        <v>1488</v>
      </c>
      <c r="AB33" s="1043" t="s">
        <v>1487</v>
      </c>
      <c r="AC33" s="1041">
        <v>2</v>
      </c>
      <c r="AD33" s="1041">
        <v>2</v>
      </c>
      <c r="AE33" s="1043" t="s">
        <v>1486</v>
      </c>
      <c r="AF33" s="1043" t="s">
        <v>1485</v>
      </c>
      <c r="AG33" s="1041">
        <v>2</v>
      </c>
      <c r="AH33" s="1041">
        <v>2</v>
      </c>
    </row>
    <row r="34" spans="1:34" ht="23.15" customHeight="1">
      <c r="A34" s="2096"/>
      <c r="B34" s="2260"/>
      <c r="C34" s="1261"/>
      <c r="D34" s="1039"/>
      <c r="E34" s="1036"/>
      <c r="F34" s="1036"/>
      <c r="G34" s="1028"/>
      <c r="H34" s="1037"/>
      <c r="I34" s="1036"/>
      <c r="J34" s="1036"/>
      <c r="K34" s="1049" t="s">
        <v>1484</v>
      </c>
      <c r="L34" s="1048" t="s">
        <v>1483</v>
      </c>
      <c r="M34" s="1047">
        <v>2</v>
      </c>
      <c r="N34" s="1047">
        <v>2</v>
      </c>
      <c r="O34" s="1048" t="s">
        <v>1482</v>
      </c>
      <c r="P34" s="1048" t="s">
        <v>1481</v>
      </c>
      <c r="Q34" s="1120">
        <v>2</v>
      </c>
      <c r="R34" s="1120">
        <v>2</v>
      </c>
      <c r="S34" s="1267" t="s">
        <v>1480</v>
      </c>
      <c r="T34" s="1045" t="s">
        <v>1479</v>
      </c>
      <c r="U34" s="1044">
        <v>2</v>
      </c>
      <c r="V34" s="1044">
        <v>2</v>
      </c>
      <c r="W34" s="1255" t="s">
        <v>1478</v>
      </c>
      <c r="X34" s="1045" t="s">
        <v>1197</v>
      </c>
      <c r="Y34" s="1044">
        <v>2</v>
      </c>
      <c r="Z34" s="1044">
        <v>2</v>
      </c>
      <c r="AA34" s="1043" t="s">
        <v>1477</v>
      </c>
      <c r="AB34" s="1043" t="s">
        <v>1476</v>
      </c>
      <c r="AC34" s="1041">
        <v>2</v>
      </c>
      <c r="AD34" s="1041">
        <v>2</v>
      </c>
      <c r="AE34" s="1043" t="s">
        <v>1475</v>
      </c>
      <c r="AF34" s="1043" t="s">
        <v>1474</v>
      </c>
      <c r="AG34" s="1041">
        <v>2</v>
      </c>
      <c r="AH34" s="1041">
        <v>2</v>
      </c>
    </row>
    <row r="35" spans="1:34" ht="23.15" customHeight="1">
      <c r="A35" s="2096"/>
      <c r="B35" s="2260"/>
      <c r="C35" s="1261"/>
      <c r="D35" s="1039"/>
      <c r="E35" s="1036"/>
      <c r="F35" s="1036"/>
      <c r="G35" s="1028"/>
      <c r="H35" s="1037"/>
      <c r="I35" s="1036"/>
      <c r="J35" s="1036"/>
      <c r="K35" s="1266"/>
      <c r="L35" s="1266"/>
      <c r="M35" s="1120"/>
      <c r="N35" s="1120"/>
      <c r="O35" s="1265"/>
      <c r="P35" s="1048"/>
      <c r="Q35" s="1120"/>
      <c r="R35" s="1264"/>
      <c r="S35" s="1128" t="s">
        <v>1473</v>
      </c>
      <c r="T35" s="1263" t="s">
        <v>1472</v>
      </c>
      <c r="U35" s="1256">
        <v>2</v>
      </c>
      <c r="V35" s="1256">
        <v>2</v>
      </c>
      <c r="W35" s="1045" t="s">
        <v>1471</v>
      </c>
      <c r="X35" s="1045" t="s">
        <v>1233</v>
      </c>
      <c r="Y35" s="1044">
        <v>2</v>
      </c>
      <c r="Z35" s="1262">
        <v>2</v>
      </c>
      <c r="AA35" s="1043" t="s">
        <v>1470</v>
      </c>
      <c r="AB35" s="1043" t="s">
        <v>1469</v>
      </c>
      <c r="AC35" s="1041">
        <v>3</v>
      </c>
      <c r="AD35" s="1052">
        <v>3</v>
      </c>
      <c r="AE35" s="1043" t="s">
        <v>1468</v>
      </c>
      <c r="AF35" s="1043" t="s">
        <v>1467</v>
      </c>
      <c r="AG35" s="1041">
        <v>3</v>
      </c>
      <c r="AH35" s="1041">
        <v>3</v>
      </c>
    </row>
    <row r="36" spans="1:34" ht="23.15" customHeight="1">
      <c r="A36" s="2096"/>
      <c r="B36" s="2260"/>
      <c r="C36" s="1261"/>
      <c r="D36" s="1039"/>
      <c r="E36" s="1036"/>
      <c r="F36" s="1036"/>
      <c r="G36" s="1028"/>
      <c r="H36" s="1037"/>
      <c r="I36" s="1036"/>
      <c r="J36" s="1036"/>
      <c r="K36" s="1049"/>
      <c r="L36" s="1048"/>
      <c r="M36" s="1047"/>
      <c r="N36" s="1047"/>
      <c r="O36" s="1121"/>
      <c r="P36" s="1056"/>
      <c r="Q36" s="1120"/>
      <c r="R36" s="1120"/>
      <c r="S36" s="1128" t="s">
        <v>1466</v>
      </c>
      <c r="T36" s="1260" t="s">
        <v>1465</v>
      </c>
      <c r="U36" s="1044">
        <v>2</v>
      </c>
      <c r="V36" s="1044">
        <v>2</v>
      </c>
      <c r="W36" s="1128" t="s">
        <v>1464</v>
      </c>
      <c r="X36" s="1045" t="s">
        <v>1212</v>
      </c>
      <c r="Y36" s="1044">
        <v>2</v>
      </c>
      <c r="Z36" s="1259">
        <v>2</v>
      </c>
      <c r="AA36" s="1053" t="s">
        <v>1463</v>
      </c>
      <c r="AB36" s="1043" t="s">
        <v>1462</v>
      </c>
      <c r="AC36" s="1041">
        <v>2</v>
      </c>
      <c r="AD36" s="1041">
        <v>2</v>
      </c>
      <c r="AE36" s="1043" t="s">
        <v>1461</v>
      </c>
      <c r="AF36" s="1043" t="s">
        <v>1460</v>
      </c>
      <c r="AG36" s="1041">
        <v>2</v>
      </c>
      <c r="AH36" s="1041">
        <v>2</v>
      </c>
    </row>
    <row r="37" spans="1:34" ht="23.15" customHeight="1">
      <c r="A37" s="2096"/>
      <c r="B37" s="2260"/>
      <c r="C37" s="1028"/>
      <c r="D37" s="1039"/>
      <c r="E37" s="1036"/>
      <c r="F37" s="1036"/>
      <c r="G37" s="1028"/>
      <c r="H37" s="1037"/>
      <c r="I37" s="1036"/>
      <c r="J37" s="1036"/>
      <c r="K37" s="1258"/>
      <c r="L37" s="1257"/>
      <c r="M37" s="1256"/>
      <c r="N37" s="1256"/>
      <c r="O37" s="1255"/>
      <c r="P37" s="1045"/>
      <c r="Q37" s="1254"/>
      <c r="R37" s="1254"/>
      <c r="S37" s="1128" t="s">
        <v>1459</v>
      </c>
      <c r="T37" s="1048" t="s">
        <v>1458</v>
      </c>
      <c r="U37" s="1047">
        <v>2</v>
      </c>
      <c r="V37" s="1047">
        <v>2</v>
      </c>
      <c r="W37" s="1046" t="s">
        <v>1457</v>
      </c>
      <c r="X37" s="1045" t="s">
        <v>1456</v>
      </c>
      <c r="Y37" s="1044">
        <v>2</v>
      </c>
      <c r="Z37" s="1044">
        <v>2</v>
      </c>
      <c r="AA37" s="1043"/>
      <c r="AB37" s="1253"/>
      <c r="AC37" s="1041"/>
      <c r="AD37" s="1041"/>
      <c r="AE37" s="1043"/>
      <c r="AF37" s="1043"/>
      <c r="AG37" s="1041"/>
      <c r="AH37" s="1041"/>
    </row>
    <row r="38" spans="1:34" ht="23.15" customHeight="1" thickBot="1">
      <c r="A38" s="2102"/>
      <c r="B38" s="2303"/>
      <c r="C38" s="1252"/>
      <c r="D38" s="1251"/>
      <c r="E38" s="1104"/>
      <c r="F38" s="1104"/>
      <c r="G38" s="1252"/>
      <c r="H38" s="1251"/>
      <c r="I38" s="1104"/>
      <c r="J38" s="1104"/>
      <c r="K38" s="560"/>
      <c r="L38" s="1154"/>
      <c r="M38" s="560"/>
      <c r="N38" s="560"/>
      <c r="O38" s="1250"/>
      <c r="P38" s="1154"/>
      <c r="Q38" s="560"/>
      <c r="R38" s="560"/>
      <c r="S38" s="1249"/>
      <c r="T38" s="1248"/>
      <c r="U38" s="1247"/>
      <c r="V38" s="1247"/>
      <c r="W38" s="1246"/>
      <c r="X38" s="1242"/>
      <c r="Y38" s="1241"/>
      <c r="Z38" s="1241"/>
      <c r="AA38" s="1245"/>
      <c r="AB38" s="1244"/>
      <c r="AC38" s="1241"/>
      <c r="AD38" s="1243"/>
      <c r="AE38" s="1242"/>
      <c r="AF38" s="1242"/>
      <c r="AG38" s="1241"/>
      <c r="AH38" s="1241"/>
    </row>
    <row r="39" spans="1:34" ht="23.15" customHeight="1" thickTop="1" thickBot="1">
      <c r="A39" s="2106" t="s">
        <v>404</v>
      </c>
      <c r="B39" s="2107"/>
      <c r="C39" s="1240"/>
      <c r="D39" s="1239"/>
      <c r="E39" s="1238"/>
      <c r="F39" s="1238"/>
      <c r="G39" s="1240"/>
      <c r="H39" s="1239"/>
      <c r="I39" s="1238"/>
      <c r="J39" s="1237"/>
      <c r="K39" s="1091"/>
      <c r="L39" s="1094"/>
      <c r="M39" s="1091">
        <v>2</v>
      </c>
      <c r="N39" s="1091">
        <v>2</v>
      </c>
      <c r="O39" s="1236"/>
      <c r="P39" s="1094"/>
      <c r="Q39" s="1091">
        <v>4</v>
      </c>
      <c r="R39" s="1091">
        <v>4</v>
      </c>
      <c r="S39" s="1235"/>
      <c r="T39" s="1234"/>
      <c r="U39" s="1233">
        <v>6</v>
      </c>
      <c r="V39" s="1233">
        <v>6</v>
      </c>
      <c r="W39" s="1229"/>
      <c r="X39" s="1232"/>
      <c r="Y39" s="1221">
        <v>8</v>
      </c>
      <c r="Z39" s="1227">
        <v>8</v>
      </c>
      <c r="AA39" s="1232"/>
      <c r="AB39" s="1232"/>
      <c r="AC39" s="1221">
        <v>6</v>
      </c>
      <c r="AD39" s="1221">
        <v>6</v>
      </c>
      <c r="AE39" s="1232"/>
      <c r="AF39" s="1232"/>
      <c r="AG39" s="1221">
        <v>6</v>
      </c>
      <c r="AH39" s="1221">
        <v>6</v>
      </c>
    </row>
    <row r="40" spans="1:34" ht="32.15" customHeight="1" thickTop="1" thickBot="1">
      <c r="A40" s="2108" t="s">
        <v>721</v>
      </c>
      <c r="B40" s="2108"/>
      <c r="C40" s="1231"/>
      <c r="D40" s="1230"/>
      <c r="E40" s="1224">
        <f>SUM(E11+E19+E24+E31)</f>
        <v>16</v>
      </c>
      <c r="F40" s="1224">
        <f>SUM(F11+F19+F24+F31)</f>
        <v>20</v>
      </c>
      <c r="G40" s="1229"/>
      <c r="H40" s="1228"/>
      <c r="I40" s="1221">
        <f>SUM(I11+I19+I24+I31+I39)</f>
        <v>16</v>
      </c>
      <c r="J40" s="1227">
        <f>SUM(J11+J16+J19+J24+J31+J38)</f>
        <v>20</v>
      </c>
      <c r="K40" s="1224"/>
      <c r="L40" s="1225"/>
      <c r="M40" s="1224">
        <f>M11+M16+M19+M24+M31+M39</f>
        <v>20</v>
      </c>
      <c r="N40" s="1224">
        <f>N11+N16+N19+N24+N31+N39</f>
        <v>20</v>
      </c>
      <c r="O40" s="1226"/>
      <c r="P40" s="1225"/>
      <c r="Q40" s="1224">
        <f>Q11+Q16+Q19+Q24+Q31+Q39</f>
        <v>20</v>
      </c>
      <c r="R40" s="1224">
        <f>R11+R16+R19+R24+R31+R39</f>
        <v>20</v>
      </c>
      <c r="S40" s="1223"/>
      <c r="T40" s="1222"/>
      <c r="U40" s="1221">
        <f>SUM(U16+U19+U31+U39)</f>
        <v>18</v>
      </c>
      <c r="V40" s="1221">
        <f>SUM(V16+V19+V31+V39)</f>
        <v>18</v>
      </c>
      <c r="W40" s="1017"/>
      <c r="X40" s="1017"/>
      <c r="Y40" s="1219">
        <f>SUM(Y16+Y31+Y39)</f>
        <v>16</v>
      </c>
      <c r="Z40" s="1220">
        <f>SUM(Z16+Z31+Z39)</f>
        <v>16</v>
      </c>
      <c r="AA40" s="1015"/>
      <c r="AB40" s="1015"/>
      <c r="AC40" s="1219">
        <f>SUM(AC16+AC31+AC39)</f>
        <v>12</v>
      </c>
      <c r="AD40" s="1219">
        <f>SUM(AD16+AD31+AD39)</f>
        <v>12</v>
      </c>
      <c r="AE40" s="1015"/>
      <c r="AF40" s="1015"/>
      <c r="AG40" s="1219">
        <f>SUM(AG31+AG39)</f>
        <v>10</v>
      </c>
      <c r="AH40" s="1219">
        <f>SUM(AH31+AH39)</f>
        <v>10</v>
      </c>
    </row>
    <row r="41" spans="1:34" ht="28.15" customHeight="1">
      <c r="A41" s="1795" t="s">
        <v>402</v>
      </c>
      <c r="B41" s="1796"/>
      <c r="C41" s="1218" t="s">
        <v>401</v>
      </c>
      <c r="D41" s="492" t="s">
        <v>400</v>
      </c>
      <c r="E41" s="2246">
        <f>E11+I11+M11+Q11+Y11+AG11</f>
        <v>18</v>
      </c>
      <c r="F41" s="2247"/>
      <c r="G41" s="2248"/>
      <c r="H41" s="492" t="s">
        <v>399</v>
      </c>
      <c r="I41" s="2250">
        <v>8</v>
      </c>
      <c r="J41" s="2250"/>
      <c r="K41" s="2250"/>
      <c r="L41" s="492" t="s">
        <v>398</v>
      </c>
      <c r="M41" s="2250">
        <v>8</v>
      </c>
      <c r="N41" s="2250"/>
      <c r="O41" s="2250"/>
      <c r="P41" s="492" t="s">
        <v>397</v>
      </c>
      <c r="Q41" s="2091">
        <v>0</v>
      </c>
      <c r="R41" s="2091"/>
      <c r="S41" s="1780"/>
      <c r="T41" s="1217" t="s">
        <v>396</v>
      </c>
      <c r="U41" s="2091" t="s">
        <v>395</v>
      </c>
      <c r="V41" s="2091"/>
      <c r="W41" s="2091"/>
      <c r="X41" s="2091">
        <v>50</v>
      </c>
      <c r="Y41" s="2091"/>
      <c r="Z41" s="2091"/>
      <c r="AA41" s="2091"/>
      <c r="AB41" s="1012" t="s">
        <v>394</v>
      </c>
      <c r="AC41" s="2091">
        <v>32</v>
      </c>
      <c r="AD41" s="2091"/>
      <c r="AE41" s="2091"/>
      <c r="AF41" s="2091"/>
      <c r="AG41" s="2091"/>
      <c r="AH41" s="2092"/>
    </row>
    <row r="42" spans="1:34" ht="28.15" customHeight="1" thickBot="1">
      <c r="A42" s="1797"/>
      <c r="B42" s="1798"/>
      <c r="C42" s="1216" t="s">
        <v>393</v>
      </c>
      <c r="D42" s="172" t="s">
        <v>392</v>
      </c>
      <c r="E42" s="2249">
        <f>E19+I19+M19+Q19+U19+Y19+AC19+AG19</f>
        <v>4</v>
      </c>
      <c r="F42" s="2249"/>
      <c r="G42" s="2249"/>
      <c r="H42" s="2249"/>
      <c r="I42" s="2249"/>
      <c r="J42" s="2249"/>
      <c r="K42" s="2249"/>
      <c r="L42" s="172" t="s">
        <v>54</v>
      </c>
      <c r="M42" s="2093">
        <f>E24+I24+M24+Q24+U24+Y24+AC24+AG24+AK24+AO24</f>
        <v>16</v>
      </c>
      <c r="N42" s="2093"/>
      <c r="O42" s="2093"/>
      <c r="P42" s="2093"/>
      <c r="Q42" s="2093"/>
      <c r="R42" s="2093"/>
      <c r="S42" s="2093"/>
      <c r="T42" s="1011" t="s">
        <v>391</v>
      </c>
      <c r="U42" s="2093">
        <v>128</v>
      </c>
      <c r="V42" s="2093"/>
      <c r="W42" s="2093"/>
      <c r="X42" s="2093"/>
      <c r="Y42" s="2093"/>
      <c r="Z42" s="2093"/>
      <c r="AA42" s="2093"/>
      <c r="AB42" s="2093"/>
      <c r="AC42" s="2093"/>
      <c r="AD42" s="2093"/>
      <c r="AE42" s="2093"/>
      <c r="AF42" s="2093"/>
      <c r="AG42" s="2093"/>
      <c r="AH42" s="2109"/>
    </row>
    <row r="43" spans="1:34">
      <c r="A43" s="1812" t="s">
        <v>16</v>
      </c>
      <c r="B43" s="1813"/>
      <c r="C43" s="2294" t="s">
        <v>1455</v>
      </c>
      <c r="D43" s="2295"/>
      <c r="E43" s="2295"/>
      <c r="F43" s="2295"/>
      <c r="G43" s="2295"/>
      <c r="H43" s="2295"/>
      <c r="I43" s="2295"/>
      <c r="J43" s="2295"/>
      <c r="K43" s="2295"/>
      <c r="L43" s="2295"/>
      <c r="M43" s="2295"/>
      <c r="N43" s="2295"/>
      <c r="O43" s="2295"/>
      <c r="P43" s="2295"/>
      <c r="Q43" s="2295"/>
      <c r="R43" s="2296"/>
      <c r="S43" s="1826" t="s">
        <v>389</v>
      </c>
      <c r="T43" s="1829"/>
      <c r="U43" s="1830"/>
      <c r="V43" s="1831"/>
      <c r="W43" s="1813" t="s">
        <v>388</v>
      </c>
      <c r="X43" s="1829"/>
      <c r="Y43" s="1830"/>
      <c r="Z43" s="1831"/>
      <c r="AA43" s="1813" t="s">
        <v>387</v>
      </c>
      <c r="AB43" s="1829"/>
      <c r="AC43" s="1830"/>
      <c r="AD43" s="1831"/>
      <c r="AE43" s="1813" t="s">
        <v>386</v>
      </c>
      <c r="AF43" s="1802"/>
      <c r="AG43" s="1803"/>
      <c r="AH43" s="1804"/>
    </row>
    <row r="44" spans="1:34">
      <c r="A44" s="1814"/>
      <c r="B44" s="1815"/>
      <c r="C44" s="2297"/>
      <c r="D44" s="2298"/>
      <c r="E44" s="2298"/>
      <c r="F44" s="2298"/>
      <c r="G44" s="2298"/>
      <c r="H44" s="2298"/>
      <c r="I44" s="2298"/>
      <c r="J44" s="2298"/>
      <c r="K44" s="2298"/>
      <c r="L44" s="2298"/>
      <c r="M44" s="2298"/>
      <c r="N44" s="2298"/>
      <c r="O44" s="2298"/>
      <c r="P44" s="2298"/>
      <c r="Q44" s="2298"/>
      <c r="R44" s="2299"/>
      <c r="S44" s="1827"/>
      <c r="T44" s="1832"/>
      <c r="U44" s="1833"/>
      <c r="V44" s="1834"/>
      <c r="W44" s="1815"/>
      <c r="X44" s="1832"/>
      <c r="Y44" s="1833"/>
      <c r="Z44" s="1834"/>
      <c r="AA44" s="1815"/>
      <c r="AB44" s="1832"/>
      <c r="AC44" s="1833"/>
      <c r="AD44" s="1834"/>
      <c r="AE44" s="1815"/>
      <c r="AF44" s="1805"/>
      <c r="AG44" s="1806"/>
      <c r="AH44" s="1807"/>
    </row>
    <row r="45" spans="1:34">
      <c r="A45" s="1814"/>
      <c r="B45" s="1815"/>
      <c r="C45" s="2297"/>
      <c r="D45" s="2298"/>
      <c r="E45" s="2298"/>
      <c r="F45" s="2298"/>
      <c r="G45" s="2298"/>
      <c r="H45" s="2298"/>
      <c r="I45" s="2298"/>
      <c r="J45" s="2298"/>
      <c r="K45" s="2298"/>
      <c r="L45" s="2298"/>
      <c r="M45" s="2298"/>
      <c r="N45" s="2298"/>
      <c r="O45" s="2298"/>
      <c r="P45" s="2298"/>
      <c r="Q45" s="2298"/>
      <c r="R45" s="2299"/>
      <c r="S45" s="1827"/>
      <c r="T45" s="1832"/>
      <c r="U45" s="1833"/>
      <c r="V45" s="1834"/>
      <c r="W45" s="1815"/>
      <c r="X45" s="1832"/>
      <c r="Y45" s="1833"/>
      <c r="Z45" s="1834"/>
      <c r="AA45" s="1815"/>
      <c r="AB45" s="1832"/>
      <c r="AC45" s="1833"/>
      <c r="AD45" s="1834"/>
      <c r="AE45" s="1815"/>
      <c r="AF45" s="1805"/>
      <c r="AG45" s="1806"/>
      <c r="AH45" s="1807"/>
    </row>
    <row r="46" spans="1:34">
      <c r="A46" s="1814"/>
      <c r="B46" s="1815"/>
      <c r="C46" s="2297"/>
      <c r="D46" s="2298"/>
      <c r="E46" s="2298"/>
      <c r="F46" s="2298"/>
      <c r="G46" s="2298"/>
      <c r="H46" s="2298"/>
      <c r="I46" s="2298"/>
      <c r="J46" s="2298"/>
      <c r="K46" s="2298"/>
      <c r="L46" s="2298"/>
      <c r="M46" s="2298"/>
      <c r="N46" s="2298"/>
      <c r="O46" s="2298"/>
      <c r="P46" s="2298"/>
      <c r="Q46" s="2298"/>
      <c r="R46" s="2299"/>
      <c r="S46" s="1827"/>
      <c r="T46" s="1832"/>
      <c r="U46" s="1833"/>
      <c r="V46" s="1834"/>
      <c r="W46" s="1815"/>
      <c r="X46" s="1832"/>
      <c r="Y46" s="1833"/>
      <c r="Z46" s="1834"/>
      <c r="AA46" s="1815"/>
      <c r="AB46" s="1832"/>
      <c r="AC46" s="1833"/>
      <c r="AD46" s="1834"/>
      <c r="AE46" s="1815"/>
      <c r="AF46" s="1805"/>
      <c r="AG46" s="1806"/>
      <c r="AH46" s="1807"/>
    </row>
    <row r="47" spans="1:34" ht="33.75" customHeight="1" thickBot="1">
      <c r="A47" s="1816"/>
      <c r="B47" s="1817"/>
      <c r="C47" s="2300"/>
      <c r="D47" s="2301"/>
      <c r="E47" s="2301"/>
      <c r="F47" s="2301"/>
      <c r="G47" s="2301"/>
      <c r="H47" s="2301"/>
      <c r="I47" s="2301"/>
      <c r="J47" s="2301"/>
      <c r="K47" s="2301"/>
      <c r="L47" s="2301"/>
      <c r="M47" s="2301"/>
      <c r="N47" s="2301"/>
      <c r="O47" s="2301"/>
      <c r="P47" s="2301"/>
      <c r="Q47" s="2301"/>
      <c r="R47" s="2302"/>
      <c r="S47" s="1828"/>
      <c r="T47" s="1835"/>
      <c r="U47" s="1836"/>
      <c r="V47" s="1837"/>
      <c r="W47" s="1817"/>
      <c r="X47" s="1835"/>
      <c r="Y47" s="1836"/>
      <c r="Z47" s="1837"/>
      <c r="AA47" s="1817"/>
      <c r="AB47" s="1835"/>
      <c r="AC47" s="1836"/>
      <c r="AD47" s="1837"/>
      <c r="AE47" s="1817"/>
      <c r="AF47" s="1808"/>
      <c r="AG47" s="1809"/>
      <c r="AH47" s="1810"/>
    </row>
  </sheetData>
  <mergeCells count="52">
    <mergeCell ref="AE5:AH5"/>
    <mergeCell ref="A32:B38"/>
    <mergeCell ref="S5:V5"/>
    <mergeCell ref="A16:B16"/>
    <mergeCell ref="A2:AH2"/>
    <mergeCell ref="A3:AH3"/>
    <mergeCell ref="A4:B4"/>
    <mergeCell ref="C4:J4"/>
    <mergeCell ref="K4:R4"/>
    <mergeCell ref="S4:Z4"/>
    <mergeCell ref="AA4:AH4"/>
    <mergeCell ref="B14:B15"/>
    <mergeCell ref="A5:B5"/>
    <mergeCell ref="C5:F5"/>
    <mergeCell ref="G5:J5"/>
    <mergeCell ref="K5:N5"/>
    <mergeCell ref="O5:R5"/>
    <mergeCell ref="X41:AA41"/>
    <mergeCell ref="Q41:S41"/>
    <mergeCell ref="U41:W41"/>
    <mergeCell ref="A25:B30"/>
    <mergeCell ref="W5:Z5"/>
    <mergeCell ref="AA5:AD5"/>
    <mergeCell ref="A6:B10"/>
    <mergeCell ref="A11:B11"/>
    <mergeCell ref="A12:A15"/>
    <mergeCell ref="B12:B13"/>
    <mergeCell ref="A17:B18"/>
    <mergeCell ref="A19:B19"/>
    <mergeCell ref="A20:B23"/>
    <mergeCell ref="A24:B24"/>
    <mergeCell ref="AC41:AH41"/>
    <mergeCell ref="A31:B31"/>
    <mergeCell ref="A43:B47"/>
    <mergeCell ref="C43:R47"/>
    <mergeCell ref="S43:S47"/>
    <mergeCell ref="T43:V47"/>
    <mergeCell ref="W43:W47"/>
    <mergeCell ref="AE43:AE47"/>
    <mergeCell ref="AF43:AH47"/>
    <mergeCell ref="M42:S42"/>
    <mergeCell ref="U42:AH42"/>
    <mergeCell ref="X43:Z47"/>
    <mergeCell ref="AA43:AA47"/>
    <mergeCell ref="AB43:AD47"/>
    <mergeCell ref="E41:G41"/>
    <mergeCell ref="E42:K42"/>
    <mergeCell ref="I41:K41"/>
    <mergeCell ref="M41:O41"/>
    <mergeCell ref="A39:B39"/>
    <mergeCell ref="A40:B40"/>
    <mergeCell ref="A41:B42"/>
  </mergeCells>
  <phoneticPr fontId="3" type="noConversion"/>
  <pageMargins left="0.35433070866141736" right="0" top="0.59055118110236227" bottom="0" header="0.51181102362204722" footer="0.51181102362204722"/>
  <pageSetup paperSize="8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topLeftCell="A3" zoomScale="90" zoomScaleNormal="90" workbookViewId="0">
      <selection activeCell="D26" sqref="D26"/>
    </sheetView>
  </sheetViews>
  <sheetFormatPr defaultRowHeight="22.5" customHeight="1"/>
  <cols>
    <col min="1" max="2" width="5.6328125" style="104" customWidth="1"/>
    <col min="3" max="3" width="10.6328125" style="127" customWidth="1"/>
    <col min="4" max="4" width="15.6328125" style="127" customWidth="1"/>
    <col min="5" max="6" width="2.6328125" style="128" customWidth="1"/>
    <col min="7" max="7" width="10.6328125" style="129" customWidth="1"/>
    <col min="8" max="8" width="15.6328125" style="129" customWidth="1"/>
    <col min="9" max="10" width="2.6328125" style="128" customWidth="1"/>
    <col min="11" max="11" width="10.6328125" style="127" customWidth="1"/>
    <col min="12" max="12" width="15.6328125" style="127" customWidth="1"/>
    <col min="13" max="14" width="2.6328125" style="127" customWidth="1"/>
    <col min="15" max="15" width="11.26953125" style="127" bestFit="1" customWidth="1"/>
    <col min="16" max="16" width="15.6328125" style="127" customWidth="1"/>
    <col min="17" max="18" width="2.6328125" style="127" customWidth="1"/>
    <col min="19" max="19" width="10.6328125" style="127" customWidth="1"/>
    <col min="20" max="20" width="15.6328125" style="127" customWidth="1"/>
    <col min="21" max="22" width="2.6328125" style="127" customWidth="1"/>
    <col min="23" max="23" width="10.6328125" style="127" customWidth="1"/>
    <col min="24" max="24" width="15.6328125" style="127" customWidth="1"/>
    <col min="25" max="26" width="2.6328125" style="127" customWidth="1"/>
    <col min="27" max="27" width="10.6328125" style="127" customWidth="1"/>
    <col min="28" max="28" width="15.6328125" style="127" customWidth="1"/>
    <col min="29" max="30" width="2.6328125" style="127" customWidth="1"/>
    <col min="31" max="31" width="10.6328125" style="127" customWidth="1"/>
    <col min="32" max="32" width="17.26953125" style="127" bestFit="1" customWidth="1"/>
    <col min="33" max="34" width="2.6328125" style="127" customWidth="1"/>
    <col min="35" max="256" width="9" style="127"/>
    <col min="257" max="258" width="5.6328125" style="127" customWidth="1"/>
    <col min="259" max="259" width="10.6328125" style="127" customWidth="1"/>
    <col min="260" max="260" width="15.6328125" style="127" customWidth="1"/>
    <col min="261" max="262" width="2.6328125" style="127" customWidth="1"/>
    <col min="263" max="263" width="10.6328125" style="127" customWidth="1"/>
    <col min="264" max="264" width="15.6328125" style="127" customWidth="1"/>
    <col min="265" max="266" width="2.6328125" style="127" customWidth="1"/>
    <col min="267" max="267" width="10.6328125" style="127" customWidth="1"/>
    <col min="268" max="268" width="15.6328125" style="127" customWidth="1"/>
    <col min="269" max="270" width="2.6328125" style="127" customWidth="1"/>
    <col min="271" max="271" width="10.6328125" style="127" customWidth="1"/>
    <col min="272" max="272" width="15.6328125" style="127" customWidth="1"/>
    <col min="273" max="274" width="2.6328125" style="127" customWidth="1"/>
    <col min="275" max="275" width="10.6328125" style="127" customWidth="1"/>
    <col min="276" max="276" width="15.6328125" style="127" customWidth="1"/>
    <col min="277" max="278" width="2.6328125" style="127" customWidth="1"/>
    <col min="279" max="279" width="10.6328125" style="127" customWidth="1"/>
    <col min="280" max="280" width="15.6328125" style="127" customWidth="1"/>
    <col min="281" max="282" width="2.6328125" style="127" customWidth="1"/>
    <col min="283" max="283" width="10.6328125" style="127" customWidth="1"/>
    <col min="284" max="284" width="15.6328125" style="127" customWidth="1"/>
    <col min="285" max="286" width="2.6328125" style="127" customWidth="1"/>
    <col min="287" max="287" width="10.6328125" style="127" customWidth="1"/>
    <col min="288" max="288" width="17.26953125" style="127" bestFit="1" customWidth="1"/>
    <col min="289" max="290" width="2.6328125" style="127" customWidth="1"/>
    <col min="291" max="512" width="9" style="127"/>
    <col min="513" max="514" width="5.6328125" style="127" customWidth="1"/>
    <col min="515" max="515" width="10.6328125" style="127" customWidth="1"/>
    <col min="516" max="516" width="15.6328125" style="127" customWidth="1"/>
    <col min="517" max="518" width="2.6328125" style="127" customWidth="1"/>
    <col min="519" max="519" width="10.6328125" style="127" customWidth="1"/>
    <col min="520" max="520" width="15.6328125" style="127" customWidth="1"/>
    <col min="521" max="522" width="2.6328125" style="127" customWidth="1"/>
    <col min="523" max="523" width="10.6328125" style="127" customWidth="1"/>
    <col min="524" max="524" width="15.6328125" style="127" customWidth="1"/>
    <col min="525" max="526" width="2.6328125" style="127" customWidth="1"/>
    <col min="527" max="527" width="10.6328125" style="127" customWidth="1"/>
    <col min="528" max="528" width="15.6328125" style="127" customWidth="1"/>
    <col min="529" max="530" width="2.6328125" style="127" customWidth="1"/>
    <col min="531" max="531" width="10.6328125" style="127" customWidth="1"/>
    <col min="532" max="532" width="15.6328125" style="127" customWidth="1"/>
    <col min="533" max="534" width="2.6328125" style="127" customWidth="1"/>
    <col min="535" max="535" width="10.6328125" style="127" customWidth="1"/>
    <col min="536" max="536" width="15.6328125" style="127" customWidth="1"/>
    <col min="537" max="538" width="2.6328125" style="127" customWidth="1"/>
    <col min="539" max="539" width="10.6328125" style="127" customWidth="1"/>
    <col min="540" max="540" width="15.6328125" style="127" customWidth="1"/>
    <col min="541" max="542" width="2.6328125" style="127" customWidth="1"/>
    <col min="543" max="543" width="10.6328125" style="127" customWidth="1"/>
    <col min="544" max="544" width="17.26953125" style="127" bestFit="1" customWidth="1"/>
    <col min="545" max="546" width="2.6328125" style="127" customWidth="1"/>
    <col min="547" max="768" width="9" style="127"/>
    <col min="769" max="770" width="5.6328125" style="127" customWidth="1"/>
    <col min="771" max="771" width="10.6328125" style="127" customWidth="1"/>
    <col min="772" max="772" width="15.6328125" style="127" customWidth="1"/>
    <col min="773" max="774" width="2.6328125" style="127" customWidth="1"/>
    <col min="775" max="775" width="10.6328125" style="127" customWidth="1"/>
    <col min="776" max="776" width="15.6328125" style="127" customWidth="1"/>
    <col min="777" max="778" width="2.6328125" style="127" customWidth="1"/>
    <col min="779" max="779" width="10.6328125" style="127" customWidth="1"/>
    <col min="780" max="780" width="15.6328125" style="127" customWidth="1"/>
    <col min="781" max="782" width="2.6328125" style="127" customWidth="1"/>
    <col min="783" max="783" width="10.6328125" style="127" customWidth="1"/>
    <col min="784" max="784" width="15.6328125" style="127" customWidth="1"/>
    <col min="785" max="786" width="2.6328125" style="127" customWidth="1"/>
    <col min="787" max="787" width="10.6328125" style="127" customWidth="1"/>
    <col min="788" max="788" width="15.6328125" style="127" customWidth="1"/>
    <col min="789" max="790" width="2.6328125" style="127" customWidth="1"/>
    <col min="791" max="791" width="10.6328125" style="127" customWidth="1"/>
    <col min="792" max="792" width="15.6328125" style="127" customWidth="1"/>
    <col min="793" max="794" width="2.6328125" style="127" customWidth="1"/>
    <col min="795" max="795" width="10.6328125" style="127" customWidth="1"/>
    <col min="796" max="796" width="15.6328125" style="127" customWidth="1"/>
    <col min="797" max="798" width="2.6328125" style="127" customWidth="1"/>
    <col min="799" max="799" width="10.6328125" style="127" customWidth="1"/>
    <col min="800" max="800" width="17.26953125" style="127" bestFit="1" customWidth="1"/>
    <col min="801" max="802" width="2.6328125" style="127" customWidth="1"/>
    <col min="803" max="1024" width="9" style="127"/>
    <col min="1025" max="1026" width="5.6328125" style="127" customWidth="1"/>
    <col min="1027" max="1027" width="10.6328125" style="127" customWidth="1"/>
    <col min="1028" max="1028" width="15.6328125" style="127" customWidth="1"/>
    <col min="1029" max="1030" width="2.6328125" style="127" customWidth="1"/>
    <col min="1031" max="1031" width="10.6328125" style="127" customWidth="1"/>
    <col min="1032" max="1032" width="15.6328125" style="127" customWidth="1"/>
    <col min="1033" max="1034" width="2.6328125" style="127" customWidth="1"/>
    <col min="1035" max="1035" width="10.6328125" style="127" customWidth="1"/>
    <col min="1036" max="1036" width="15.6328125" style="127" customWidth="1"/>
    <col min="1037" max="1038" width="2.6328125" style="127" customWidth="1"/>
    <col min="1039" max="1039" width="10.6328125" style="127" customWidth="1"/>
    <col min="1040" max="1040" width="15.6328125" style="127" customWidth="1"/>
    <col min="1041" max="1042" width="2.6328125" style="127" customWidth="1"/>
    <col min="1043" max="1043" width="10.6328125" style="127" customWidth="1"/>
    <col min="1044" max="1044" width="15.6328125" style="127" customWidth="1"/>
    <col min="1045" max="1046" width="2.6328125" style="127" customWidth="1"/>
    <col min="1047" max="1047" width="10.6328125" style="127" customWidth="1"/>
    <col min="1048" max="1048" width="15.6328125" style="127" customWidth="1"/>
    <col min="1049" max="1050" width="2.6328125" style="127" customWidth="1"/>
    <col min="1051" max="1051" width="10.6328125" style="127" customWidth="1"/>
    <col min="1052" max="1052" width="15.6328125" style="127" customWidth="1"/>
    <col min="1053" max="1054" width="2.6328125" style="127" customWidth="1"/>
    <col min="1055" max="1055" width="10.6328125" style="127" customWidth="1"/>
    <col min="1056" max="1056" width="17.26953125" style="127" bestFit="1" customWidth="1"/>
    <col min="1057" max="1058" width="2.6328125" style="127" customWidth="1"/>
    <col min="1059" max="1280" width="9" style="127"/>
    <col min="1281" max="1282" width="5.6328125" style="127" customWidth="1"/>
    <col min="1283" max="1283" width="10.6328125" style="127" customWidth="1"/>
    <col min="1284" max="1284" width="15.6328125" style="127" customWidth="1"/>
    <col min="1285" max="1286" width="2.6328125" style="127" customWidth="1"/>
    <col min="1287" max="1287" width="10.6328125" style="127" customWidth="1"/>
    <col min="1288" max="1288" width="15.6328125" style="127" customWidth="1"/>
    <col min="1289" max="1290" width="2.6328125" style="127" customWidth="1"/>
    <col min="1291" max="1291" width="10.6328125" style="127" customWidth="1"/>
    <col min="1292" max="1292" width="15.6328125" style="127" customWidth="1"/>
    <col min="1293" max="1294" width="2.6328125" style="127" customWidth="1"/>
    <col min="1295" max="1295" width="10.6328125" style="127" customWidth="1"/>
    <col min="1296" max="1296" width="15.6328125" style="127" customWidth="1"/>
    <col min="1297" max="1298" width="2.6328125" style="127" customWidth="1"/>
    <col min="1299" max="1299" width="10.6328125" style="127" customWidth="1"/>
    <col min="1300" max="1300" width="15.6328125" style="127" customWidth="1"/>
    <col min="1301" max="1302" width="2.6328125" style="127" customWidth="1"/>
    <col min="1303" max="1303" width="10.6328125" style="127" customWidth="1"/>
    <col min="1304" max="1304" width="15.6328125" style="127" customWidth="1"/>
    <col min="1305" max="1306" width="2.6328125" style="127" customWidth="1"/>
    <col min="1307" max="1307" width="10.6328125" style="127" customWidth="1"/>
    <col min="1308" max="1308" width="15.6328125" style="127" customWidth="1"/>
    <col min="1309" max="1310" width="2.6328125" style="127" customWidth="1"/>
    <col min="1311" max="1311" width="10.6328125" style="127" customWidth="1"/>
    <col min="1312" max="1312" width="17.26953125" style="127" bestFit="1" customWidth="1"/>
    <col min="1313" max="1314" width="2.6328125" style="127" customWidth="1"/>
    <col min="1315" max="1536" width="9" style="127"/>
    <col min="1537" max="1538" width="5.6328125" style="127" customWidth="1"/>
    <col min="1539" max="1539" width="10.6328125" style="127" customWidth="1"/>
    <col min="1540" max="1540" width="15.6328125" style="127" customWidth="1"/>
    <col min="1541" max="1542" width="2.6328125" style="127" customWidth="1"/>
    <col min="1543" max="1543" width="10.6328125" style="127" customWidth="1"/>
    <col min="1544" max="1544" width="15.6328125" style="127" customWidth="1"/>
    <col min="1545" max="1546" width="2.6328125" style="127" customWidth="1"/>
    <col min="1547" max="1547" width="10.6328125" style="127" customWidth="1"/>
    <col min="1548" max="1548" width="15.6328125" style="127" customWidth="1"/>
    <col min="1549" max="1550" width="2.6328125" style="127" customWidth="1"/>
    <col min="1551" max="1551" width="10.6328125" style="127" customWidth="1"/>
    <col min="1552" max="1552" width="15.6328125" style="127" customWidth="1"/>
    <col min="1553" max="1554" width="2.6328125" style="127" customWidth="1"/>
    <col min="1555" max="1555" width="10.6328125" style="127" customWidth="1"/>
    <col min="1556" max="1556" width="15.6328125" style="127" customWidth="1"/>
    <col min="1557" max="1558" width="2.6328125" style="127" customWidth="1"/>
    <col min="1559" max="1559" width="10.6328125" style="127" customWidth="1"/>
    <col min="1560" max="1560" width="15.6328125" style="127" customWidth="1"/>
    <col min="1561" max="1562" width="2.6328125" style="127" customWidth="1"/>
    <col min="1563" max="1563" width="10.6328125" style="127" customWidth="1"/>
    <col min="1564" max="1564" width="15.6328125" style="127" customWidth="1"/>
    <col min="1565" max="1566" width="2.6328125" style="127" customWidth="1"/>
    <col min="1567" max="1567" width="10.6328125" style="127" customWidth="1"/>
    <col min="1568" max="1568" width="17.26953125" style="127" bestFit="1" customWidth="1"/>
    <col min="1569" max="1570" width="2.6328125" style="127" customWidth="1"/>
    <col min="1571" max="1792" width="9" style="127"/>
    <col min="1793" max="1794" width="5.6328125" style="127" customWidth="1"/>
    <col min="1795" max="1795" width="10.6328125" style="127" customWidth="1"/>
    <col min="1796" max="1796" width="15.6328125" style="127" customWidth="1"/>
    <col min="1797" max="1798" width="2.6328125" style="127" customWidth="1"/>
    <col min="1799" max="1799" width="10.6328125" style="127" customWidth="1"/>
    <col min="1800" max="1800" width="15.6328125" style="127" customWidth="1"/>
    <col min="1801" max="1802" width="2.6328125" style="127" customWidth="1"/>
    <col min="1803" max="1803" width="10.6328125" style="127" customWidth="1"/>
    <col min="1804" max="1804" width="15.6328125" style="127" customWidth="1"/>
    <col min="1805" max="1806" width="2.6328125" style="127" customWidth="1"/>
    <col min="1807" max="1807" width="10.6328125" style="127" customWidth="1"/>
    <col min="1808" max="1808" width="15.6328125" style="127" customWidth="1"/>
    <col min="1809" max="1810" width="2.6328125" style="127" customWidth="1"/>
    <col min="1811" max="1811" width="10.6328125" style="127" customWidth="1"/>
    <col min="1812" max="1812" width="15.6328125" style="127" customWidth="1"/>
    <col min="1813" max="1814" width="2.6328125" style="127" customWidth="1"/>
    <col min="1815" max="1815" width="10.6328125" style="127" customWidth="1"/>
    <col min="1816" max="1816" width="15.6328125" style="127" customWidth="1"/>
    <col min="1817" max="1818" width="2.6328125" style="127" customWidth="1"/>
    <col min="1819" max="1819" width="10.6328125" style="127" customWidth="1"/>
    <col min="1820" max="1820" width="15.6328125" style="127" customWidth="1"/>
    <col min="1821" max="1822" width="2.6328125" style="127" customWidth="1"/>
    <col min="1823" max="1823" width="10.6328125" style="127" customWidth="1"/>
    <col min="1824" max="1824" width="17.26953125" style="127" bestFit="1" customWidth="1"/>
    <col min="1825" max="1826" width="2.6328125" style="127" customWidth="1"/>
    <col min="1827" max="2048" width="9" style="127"/>
    <col min="2049" max="2050" width="5.6328125" style="127" customWidth="1"/>
    <col min="2051" max="2051" width="10.6328125" style="127" customWidth="1"/>
    <col min="2052" max="2052" width="15.6328125" style="127" customWidth="1"/>
    <col min="2053" max="2054" width="2.6328125" style="127" customWidth="1"/>
    <col min="2055" max="2055" width="10.6328125" style="127" customWidth="1"/>
    <col min="2056" max="2056" width="15.6328125" style="127" customWidth="1"/>
    <col min="2057" max="2058" width="2.6328125" style="127" customWidth="1"/>
    <col min="2059" max="2059" width="10.6328125" style="127" customWidth="1"/>
    <col min="2060" max="2060" width="15.6328125" style="127" customWidth="1"/>
    <col min="2061" max="2062" width="2.6328125" style="127" customWidth="1"/>
    <col min="2063" max="2063" width="10.6328125" style="127" customWidth="1"/>
    <col min="2064" max="2064" width="15.6328125" style="127" customWidth="1"/>
    <col min="2065" max="2066" width="2.6328125" style="127" customWidth="1"/>
    <col min="2067" max="2067" width="10.6328125" style="127" customWidth="1"/>
    <col min="2068" max="2068" width="15.6328125" style="127" customWidth="1"/>
    <col min="2069" max="2070" width="2.6328125" style="127" customWidth="1"/>
    <col min="2071" max="2071" width="10.6328125" style="127" customWidth="1"/>
    <col min="2072" max="2072" width="15.6328125" style="127" customWidth="1"/>
    <col min="2073" max="2074" width="2.6328125" style="127" customWidth="1"/>
    <col min="2075" max="2075" width="10.6328125" style="127" customWidth="1"/>
    <col min="2076" max="2076" width="15.6328125" style="127" customWidth="1"/>
    <col min="2077" max="2078" width="2.6328125" style="127" customWidth="1"/>
    <col min="2079" max="2079" width="10.6328125" style="127" customWidth="1"/>
    <col min="2080" max="2080" width="17.26953125" style="127" bestFit="1" customWidth="1"/>
    <col min="2081" max="2082" width="2.6328125" style="127" customWidth="1"/>
    <col min="2083" max="2304" width="9" style="127"/>
    <col min="2305" max="2306" width="5.6328125" style="127" customWidth="1"/>
    <col min="2307" max="2307" width="10.6328125" style="127" customWidth="1"/>
    <col min="2308" max="2308" width="15.6328125" style="127" customWidth="1"/>
    <col min="2309" max="2310" width="2.6328125" style="127" customWidth="1"/>
    <col min="2311" max="2311" width="10.6328125" style="127" customWidth="1"/>
    <col min="2312" max="2312" width="15.6328125" style="127" customWidth="1"/>
    <col min="2313" max="2314" width="2.6328125" style="127" customWidth="1"/>
    <col min="2315" max="2315" width="10.6328125" style="127" customWidth="1"/>
    <col min="2316" max="2316" width="15.6328125" style="127" customWidth="1"/>
    <col min="2317" max="2318" width="2.6328125" style="127" customWidth="1"/>
    <col min="2319" max="2319" width="10.6328125" style="127" customWidth="1"/>
    <col min="2320" max="2320" width="15.6328125" style="127" customWidth="1"/>
    <col min="2321" max="2322" width="2.6328125" style="127" customWidth="1"/>
    <col min="2323" max="2323" width="10.6328125" style="127" customWidth="1"/>
    <col min="2324" max="2324" width="15.6328125" style="127" customWidth="1"/>
    <col min="2325" max="2326" width="2.6328125" style="127" customWidth="1"/>
    <col min="2327" max="2327" width="10.6328125" style="127" customWidth="1"/>
    <col min="2328" max="2328" width="15.6328125" style="127" customWidth="1"/>
    <col min="2329" max="2330" width="2.6328125" style="127" customWidth="1"/>
    <col min="2331" max="2331" width="10.6328125" style="127" customWidth="1"/>
    <col min="2332" max="2332" width="15.6328125" style="127" customWidth="1"/>
    <col min="2333" max="2334" width="2.6328125" style="127" customWidth="1"/>
    <col min="2335" max="2335" width="10.6328125" style="127" customWidth="1"/>
    <col min="2336" max="2336" width="17.26953125" style="127" bestFit="1" customWidth="1"/>
    <col min="2337" max="2338" width="2.6328125" style="127" customWidth="1"/>
    <col min="2339" max="2560" width="9" style="127"/>
    <col min="2561" max="2562" width="5.6328125" style="127" customWidth="1"/>
    <col min="2563" max="2563" width="10.6328125" style="127" customWidth="1"/>
    <col min="2564" max="2564" width="15.6328125" style="127" customWidth="1"/>
    <col min="2565" max="2566" width="2.6328125" style="127" customWidth="1"/>
    <col min="2567" max="2567" width="10.6328125" style="127" customWidth="1"/>
    <col min="2568" max="2568" width="15.6328125" style="127" customWidth="1"/>
    <col min="2569" max="2570" width="2.6328125" style="127" customWidth="1"/>
    <col min="2571" max="2571" width="10.6328125" style="127" customWidth="1"/>
    <col min="2572" max="2572" width="15.6328125" style="127" customWidth="1"/>
    <col min="2573" max="2574" width="2.6328125" style="127" customWidth="1"/>
    <col min="2575" max="2575" width="10.6328125" style="127" customWidth="1"/>
    <col min="2576" max="2576" width="15.6328125" style="127" customWidth="1"/>
    <col min="2577" max="2578" width="2.6328125" style="127" customWidth="1"/>
    <col min="2579" max="2579" width="10.6328125" style="127" customWidth="1"/>
    <col min="2580" max="2580" width="15.6328125" style="127" customWidth="1"/>
    <col min="2581" max="2582" width="2.6328125" style="127" customWidth="1"/>
    <col min="2583" max="2583" width="10.6328125" style="127" customWidth="1"/>
    <col min="2584" max="2584" width="15.6328125" style="127" customWidth="1"/>
    <col min="2585" max="2586" width="2.6328125" style="127" customWidth="1"/>
    <col min="2587" max="2587" width="10.6328125" style="127" customWidth="1"/>
    <col min="2588" max="2588" width="15.6328125" style="127" customWidth="1"/>
    <col min="2589" max="2590" width="2.6328125" style="127" customWidth="1"/>
    <col min="2591" max="2591" width="10.6328125" style="127" customWidth="1"/>
    <col min="2592" max="2592" width="17.26953125" style="127" bestFit="1" customWidth="1"/>
    <col min="2593" max="2594" width="2.6328125" style="127" customWidth="1"/>
    <col min="2595" max="2816" width="9" style="127"/>
    <col min="2817" max="2818" width="5.6328125" style="127" customWidth="1"/>
    <col min="2819" max="2819" width="10.6328125" style="127" customWidth="1"/>
    <col min="2820" max="2820" width="15.6328125" style="127" customWidth="1"/>
    <col min="2821" max="2822" width="2.6328125" style="127" customWidth="1"/>
    <col min="2823" max="2823" width="10.6328125" style="127" customWidth="1"/>
    <col min="2824" max="2824" width="15.6328125" style="127" customWidth="1"/>
    <col min="2825" max="2826" width="2.6328125" style="127" customWidth="1"/>
    <col min="2827" max="2827" width="10.6328125" style="127" customWidth="1"/>
    <col min="2828" max="2828" width="15.6328125" style="127" customWidth="1"/>
    <col min="2829" max="2830" width="2.6328125" style="127" customWidth="1"/>
    <col min="2831" max="2831" width="10.6328125" style="127" customWidth="1"/>
    <col min="2832" max="2832" width="15.6328125" style="127" customWidth="1"/>
    <col min="2833" max="2834" width="2.6328125" style="127" customWidth="1"/>
    <col min="2835" max="2835" width="10.6328125" style="127" customWidth="1"/>
    <col min="2836" max="2836" width="15.6328125" style="127" customWidth="1"/>
    <col min="2837" max="2838" width="2.6328125" style="127" customWidth="1"/>
    <col min="2839" max="2839" width="10.6328125" style="127" customWidth="1"/>
    <col min="2840" max="2840" width="15.6328125" style="127" customWidth="1"/>
    <col min="2841" max="2842" width="2.6328125" style="127" customWidth="1"/>
    <col min="2843" max="2843" width="10.6328125" style="127" customWidth="1"/>
    <col min="2844" max="2844" width="15.6328125" style="127" customWidth="1"/>
    <col min="2845" max="2846" width="2.6328125" style="127" customWidth="1"/>
    <col min="2847" max="2847" width="10.6328125" style="127" customWidth="1"/>
    <col min="2848" max="2848" width="17.26953125" style="127" bestFit="1" customWidth="1"/>
    <col min="2849" max="2850" width="2.6328125" style="127" customWidth="1"/>
    <col min="2851" max="3072" width="9" style="127"/>
    <col min="3073" max="3074" width="5.6328125" style="127" customWidth="1"/>
    <col min="3075" max="3075" width="10.6328125" style="127" customWidth="1"/>
    <col min="3076" max="3076" width="15.6328125" style="127" customWidth="1"/>
    <col min="3077" max="3078" width="2.6328125" style="127" customWidth="1"/>
    <col min="3079" max="3079" width="10.6328125" style="127" customWidth="1"/>
    <col min="3080" max="3080" width="15.6328125" style="127" customWidth="1"/>
    <col min="3081" max="3082" width="2.6328125" style="127" customWidth="1"/>
    <col min="3083" max="3083" width="10.6328125" style="127" customWidth="1"/>
    <col min="3084" max="3084" width="15.6328125" style="127" customWidth="1"/>
    <col min="3085" max="3086" width="2.6328125" style="127" customWidth="1"/>
    <col min="3087" max="3087" width="10.6328125" style="127" customWidth="1"/>
    <col min="3088" max="3088" width="15.6328125" style="127" customWidth="1"/>
    <col min="3089" max="3090" width="2.6328125" style="127" customWidth="1"/>
    <col min="3091" max="3091" width="10.6328125" style="127" customWidth="1"/>
    <col min="3092" max="3092" width="15.6328125" style="127" customWidth="1"/>
    <col min="3093" max="3094" width="2.6328125" style="127" customWidth="1"/>
    <col min="3095" max="3095" width="10.6328125" style="127" customWidth="1"/>
    <col min="3096" max="3096" width="15.6328125" style="127" customWidth="1"/>
    <col min="3097" max="3098" width="2.6328125" style="127" customWidth="1"/>
    <col min="3099" max="3099" width="10.6328125" style="127" customWidth="1"/>
    <col min="3100" max="3100" width="15.6328125" style="127" customWidth="1"/>
    <col min="3101" max="3102" width="2.6328125" style="127" customWidth="1"/>
    <col min="3103" max="3103" width="10.6328125" style="127" customWidth="1"/>
    <col min="3104" max="3104" width="17.26953125" style="127" bestFit="1" customWidth="1"/>
    <col min="3105" max="3106" width="2.6328125" style="127" customWidth="1"/>
    <col min="3107" max="3328" width="9" style="127"/>
    <col min="3329" max="3330" width="5.6328125" style="127" customWidth="1"/>
    <col min="3331" max="3331" width="10.6328125" style="127" customWidth="1"/>
    <col min="3332" max="3332" width="15.6328125" style="127" customWidth="1"/>
    <col min="3333" max="3334" width="2.6328125" style="127" customWidth="1"/>
    <col min="3335" max="3335" width="10.6328125" style="127" customWidth="1"/>
    <col min="3336" max="3336" width="15.6328125" style="127" customWidth="1"/>
    <col min="3337" max="3338" width="2.6328125" style="127" customWidth="1"/>
    <col min="3339" max="3339" width="10.6328125" style="127" customWidth="1"/>
    <col min="3340" max="3340" width="15.6328125" style="127" customWidth="1"/>
    <col min="3341" max="3342" width="2.6328125" style="127" customWidth="1"/>
    <col min="3343" max="3343" width="10.6328125" style="127" customWidth="1"/>
    <col min="3344" max="3344" width="15.6328125" style="127" customWidth="1"/>
    <col min="3345" max="3346" width="2.6328125" style="127" customWidth="1"/>
    <col min="3347" max="3347" width="10.6328125" style="127" customWidth="1"/>
    <col min="3348" max="3348" width="15.6328125" style="127" customWidth="1"/>
    <col min="3349" max="3350" width="2.6328125" style="127" customWidth="1"/>
    <col min="3351" max="3351" width="10.6328125" style="127" customWidth="1"/>
    <col min="3352" max="3352" width="15.6328125" style="127" customWidth="1"/>
    <col min="3353" max="3354" width="2.6328125" style="127" customWidth="1"/>
    <col min="3355" max="3355" width="10.6328125" style="127" customWidth="1"/>
    <col min="3356" max="3356" width="15.6328125" style="127" customWidth="1"/>
    <col min="3357" max="3358" width="2.6328125" style="127" customWidth="1"/>
    <col min="3359" max="3359" width="10.6328125" style="127" customWidth="1"/>
    <col min="3360" max="3360" width="17.26953125" style="127" bestFit="1" customWidth="1"/>
    <col min="3361" max="3362" width="2.6328125" style="127" customWidth="1"/>
    <col min="3363" max="3584" width="9" style="127"/>
    <col min="3585" max="3586" width="5.6328125" style="127" customWidth="1"/>
    <col min="3587" max="3587" width="10.6328125" style="127" customWidth="1"/>
    <col min="3588" max="3588" width="15.6328125" style="127" customWidth="1"/>
    <col min="3589" max="3590" width="2.6328125" style="127" customWidth="1"/>
    <col min="3591" max="3591" width="10.6328125" style="127" customWidth="1"/>
    <col min="3592" max="3592" width="15.6328125" style="127" customWidth="1"/>
    <col min="3593" max="3594" width="2.6328125" style="127" customWidth="1"/>
    <col min="3595" max="3595" width="10.6328125" style="127" customWidth="1"/>
    <col min="3596" max="3596" width="15.6328125" style="127" customWidth="1"/>
    <col min="3597" max="3598" width="2.6328125" style="127" customWidth="1"/>
    <col min="3599" max="3599" width="10.6328125" style="127" customWidth="1"/>
    <col min="3600" max="3600" width="15.6328125" style="127" customWidth="1"/>
    <col min="3601" max="3602" width="2.6328125" style="127" customWidth="1"/>
    <col min="3603" max="3603" width="10.6328125" style="127" customWidth="1"/>
    <col min="3604" max="3604" width="15.6328125" style="127" customWidth="1"/>
    <col min="3605" max="3606" width="2.6328125" style="127" customWidth="1"/>
    <col min="3607" max="3607" width="10.6328125" style="127" customWidth="1"/>
    <col min="3608" max="3608" width="15.6328125" style="127" customWidth="1"/>
    <col min="3609" max="3610" width="2.6328125" style="127" customWidth="1"/>
    <col min="3611" max="3611" width="10.6328125" style="127" customWidth="1"/>
    <col min="3612" max="3612" width="15.6328125" style="127" customWidth="1"/>
    <col min="3613" max="3614" width="2.6328125" style="127" customWidth="1"/>
    <col min="3615" max="3615" width="10.6328125" style="127" customWidth="1"/>
    <col min="3616" max="3616" width="17.26953125" style="127" bestFit="1" customWidth="1"/>
    <col min="3617" max="3618" width="2.6328125" style="127" customWidth="1"/>
    <col min="3619" max="3840" width="9" style="127"/>
    <col min="3841" max="3842" width="5.6328125" style="127" customWidth="1"/>
    <col min="3843" max="3843" width="10.6328125" style="127" customWidth="1"/>
    <col min="3844" max="3844" width="15.6328125" style="127" customWidth="1"/>
    <col min="3845" max="3846" width="2.6328125" style="127" customWidth="1"/>
    <col min="3847" max="3847" width="10.6328125" style="127" customWidth="1"/>
    <col min="3848" max="3848" width="15.6328125" style="127" customWidth="1"/>
    <col min="3849" max="3850" width="2.6328125" style="127" customWidth="1"/>
    <col min="3851" max="3851" width="10.6328125" style="127" customWidth="1"/>
    <col min="3852" max="3852" width="15.6328125" style="127" customWidth="1"/>
    <col min="3853" max="3854" width="2.6328125" style="127" customWidth="1"/>
    <col min="3855" max="3855" width="10.6328125" style="127" customWidth="1"/>
    <col min="3856" max="3856" width="15.6328125" style="127" customWidth="1"/>
    <col min="3857" max="3858" width="2.6328125" style="127" customWidth="1"/>
    <col min="3859" max="3859" width="10.6328125" style="127" customWidth="1"/>
    <col min="3860" max="3860" width="15.6328125" style="127" customWidth="1"/>
    <col min="3861" max="3862" width="2.6328125" style="127" customWidth="1"/>
    <col min="3863" max="3863" width="10.6328125" style="127" customWidth="1"/>
    <col min="3864" max="3864" width="15.6328125" style="127" customWidth="1"/>
    <col min="3865" max="3866" width="2.6328125" style="127" customWidth="1"/>
    <col min="3867" max="3867" width="10.6328125" style="127" customWidth="1"/>
    <col min="3868" max="3868" width="15.6328125" style="127" customWidth="1"/>
    <col min="3869" max="3870" width="2.6328125" style="127" customWidth="1"/>
    <col min="3871" max="3871" width="10.6328125" style="127" customWidth="1"/>
    <col min="3872" max="3872" width="17.26953125" style="127" bestFit="1" customWidth="1"/>
    <col min="3873" max="3874" width="2.6328125" style="127" customWidth="1"/>
    <col min="3875" max="4096" width="9" style="127"/>
    <col min="4097" max="4098" width="5.6328125" style="127" customWidth="1"/>
    <col min="4099" max="4099" width="10.6328125" style="127" customWidth="1"/>
    <col min="4100" max="4100" width="15.6328125" style="127" customWidth="1"/>
    <col min="4101" max="4102" width="2.6328125" style="127" customWidth="1"/>
    <col min="4103" max="4103" width="10.6328125" style="127" customWidth="1"/>
    <col min="4104" max="4104" width="15.6328125" style="127" customWidth="1"/>
    <col min="4105" max="4106" width="2.6328125" style="127" customWidth="1"/>
    <col min="4107" max="4107" width="10.6328125" style="127" customWidth="1"/>
    <col min="4108" max="4108" width="15.6328125" style="127" customWidth="1"/>
    <col min="4109" max="4110" width="2.6328125" style="127" customWidth="1"/>
    <col min="4111" max="4111" width="10.6328125" style="127" customWidth="1"/>
    <col min="4112" max="4112" width="15.6328125" style="127" customWidth="1"/>
    <col min="4113" max="4114" width="2.6328125" style="127" customWidth="1"/>
    <col min="4115" max="4115" width="10.6328125" style="127" customWidth="1"/>
    <col min="4116" max="4116" width="15.6328125" style="127" customWidth="1"/>
    <col min="4117" max="4118" width="2.6328125" style="127" customWidth="1"/>
    <col min="4119" max="4119" width="10.6328125" style="127" customWidth="1"/>
    <col min="4120" max="4120" width="15.6328125" style="127" customWidth="1"/>
    <col min="4121" max="4122" width="2.6328125" style="127" customWidth="1"/>
    <col min="4123" max="4123" width="10.6328125" style="127" customWidth="1"/>
    <col min="4124" max="4124" width="15.6328125" style="127" customWidth="1"/>
    <col min="4125" max="4126" width="2.6328125" style="127" customWidth="1"/>
    <col min="4127" max="4127" width="10.6328125" style="127" customWidth="1"/>
    <col min="4128" max="4128" width="17.26953125" style="127" bestFit="1" customWidth="1"/>
    <col min="4129" max="4130" width="2.6328125" style="127" customWidth="1"/>
    <col min="4131" max="4352" width="9" style="127"/>
    <col min="4353" max="4354" width="5.6328125" style="127" customWidth="1"/>
    <col min="4355" max="4355" width="10.6328125" style="127" customWidth="1"/>
    <col min="4356" max="4356" width="15.6328125" style="127" customWidth="1"/>
    <col min="4357" max="4358" width="2.6328125" style="127" customWidth="1"/>
    <col min="4359" max="4359" width="10.6328125" style="127" customWidth="1"/>
    <col min="4360" max="4360" width="15.6328125" style="127" customWidth="1"/>
    <col min="4361" max="4362" width="2.6328125" style="127" customWidth="1"/>
    <col min="4363" max="4363" width="10.6328125" style="127" customWidth="1"/>
    <col min="4364" max="4364" width="15.6328125" style="127" customWidth="1"/>
    <col min="4365" max="4366" width="2.6328125" style="127" customWidth="1"/>
    <col min="4367" max="4367" width="10.6328125" style="127" customWidth="1"/>
    <col min="4368" max="4368" width="15.6328125" style="127" customWidth="1"/>
    <col min="4369" max="4370" width="2.6328125" style="127" customWidth="1"/>
    <col min="4371" max="4371" width="10.6328125" style="127" customWidth="1"/>
    <col min="4372" max="4372" width="15.6328125" style="127" customWidth="1"/>
    <col min="4373" max="4374" width="2.6328125" style="127" customWidth="1"/>
    <col min="4375" max="4375" width="10.6328125" style="127" customWidth="1"/>
    <col min="4376" max="4376" width="15.6328125" style="127" customWidth="1"/>
    <col min="4377" max="4378" width="2.6328125" style="127" customWidth="1"/>
    <col min="4379" max="4379" width="10.6328125" style="127" customWidth="1"/>
    <col min="4380" max="4380" width="15.6328125" style="127" customWidth="1"/>
    <col min="4381" max="4382" width="2.6328125" style="127" customWidth="1"/>
    <col min="4383" max="4383" width="10.6328125" style="127" customWidth="1"/>
    <col min="4384" max="4384" width="17.26953125" style="127" bestFit="1" customWidth="1"/>
    <col min="4385" max="4386" width="2.6328125" style="127" customWidth="1"/>
    <col min="4387" max="4608" width="9" style="127"/>
    <col min="4609" max="4610" width="5.6328125" style="127" customWidth="1"/>
    <col min="4611" max="4611" width="10.6328125" style="127" customWidth="1"/>
    <col min="4612" max="4612" width="15.6328125" style="127" customWidth="1"/>
    <col min="4613" max="4614" width="2.6328125" style="127" customWidth="1"/>
    <col min="4615" max="4615" width="10.6328125" style="127" customWidth="1"/>
    <col min="4616" max="4616" width="15.6328125" style="127" customWidth="1"/>
    <col min="4617" max="4618" width="2.6328125" style="127" customWidth="1"/>
    <col min="4619" max="4619" width="10.6328125" style="127" customWidth="1"/>
    <col min="4620" max="4620" width="15.6328125" style="127" customWidth="1"/>
    <col min="4621" max="4622" width="2.6328125" style="127" customWidth="1"/>
    <col min="4623" max="4623" width="10.6328125" style="127" customWidth="1"/>
    <col min="4624" max="4624" width="15.6328125" style="127" customWidth="1"/>
    <col min="4625" max="4626" width="2.6328125" style="127" customWidth="1"/>
    <col min="4627" max="4627" width="10.6328125" style="127" customWidth="1"/>
    <col min="4628" max="4628" width="15.6328125" style="127" customWidth="1"/>
    <col min="4629" max="4630" width="2.6328125" style="127" customWidth="1"/>
    <col min="4631" max="4631" width="10.6328125" style="127" customWidth="1"/>
    <col min="4632" max="4632" width="15.6328125" style="127" customWidth="1"/>
    <col min="4633" max="4634" width="2.6328125" style="127" customWidth="1"/>
    <col min="4635" max="4635" width="10.6328125" style="127" customWidth="1"/>
    <col min="4636" max="4636" width="15.6328125" style="127" customWidth="1"/>
    <col min="4637" max="4638" width="2.6328125" style="127" customWidth="1"/>
    <col min="4639" max="4639" width="10.6328125" style="127" customWidth="1"/>
    <col min="4640" max="4640" width="17.26953125" style="127" bestFit="1" customWidth="1"/>
    <col min="4641" max="4642" width="2.6328125" style="127" customWidth="1"/>
    <col min="4643" max="4864" width="9" style="127"/>
    <col min="4865" max="4866" width="5.6328125" style="127" customWidth="1"/>
    <col min="4867" max="4867" width="10.6328125" style="127" customWidth="1"/>
    <col min="4868" max="4868" width="15.6328125" style="127" customWidth="1"/>
    <col min="4869" max="4870" width="2.6328125" style="127" customWidth="1"/>
    <col min="4871" max="4871" width="10.6328125" style="127" customWidth="1"/>
    <col min="4872" max="4872" width="15.6328125" style="127" customWidth="1"/>
    <col min="4873" max="4874" width="2.6328125" style="127" customWidth="1"/>
    <col min="4875" max="4875" width="10.6328125" style="127" customWidth="1"/>
    <col min="4876" max="4876" width="15.6328125" style="127" customWidth="1"/>
    <col min="4877" max="4878" width="2.6328125" style="127" customWidth="1"/>
    <col min="4879" max="4879" width="10.6328125" style="127" customWidth="1"/>
    <col min="4880" max="4880" width="15.6328125" style="127" customWidth="1"/>
    <col min="4881" max="4882" width="2.6328125" style="127" customWidth="1"/>
    <col min="4883" max="4883" width="10.6328125" style="127" customWidth="1"/>
    <col min="4884" max="4884" width="15.6328125" style="127" customWidth="1"/>
    <col min="4885" max="4886" width="2.6328125" style="127" customWidth="1"/>
    <col min="4887" max="4887" width="10.6328125" style="127" customWidth="1"/>
    <col min="4888" max="4888" width="15.6328125" style="127" customWidth="1"/>
    <col min="4889" max="4890" width="2.6328125" style="127" customWidth="1"/>
    <col min="4891" max="4891" width="10.6328125" style="127" customWidth="1"/>
    <col min="4892" max="4892" width="15.6328125" style="127" customWidth="1"/>
    <col min="4893" max="4894" width="2.6328125" style="127" customWidth="1"/>
    <col min="4895" max="4895" width="10.6328125" style="127" customWidth="1"/>
    <col min="4896" max="4896" width="17.26953125" style="127" bestFit="1" customWidth="1"/>
    <col min="4897" max="4898" width="2.6328125" style="127" customWidth="1"/>
    <col min="4899" max="5120" width="9" style="127"/>
    <col min="5121" max="5122" width="5.6328125" style="127" customWidth="1"/>
    <col min="5123" max="5123" width="10.6328125" style="127" customWidth="1"/>
    <col min="5124" max="5124" width="15.6328125" style="127" customWidth="1"/>
    <col min="5125" max="5126" width="2.6328125" style="127" customWidth="1"/>
    <col min="5127" max="5127" width="10.6328125" style="127" customWidth="1"/>
    <col min="5128" max="5128" width="15.6328125" style="127" customWidth="1"/>
    <col min="5129" max="5130" width="2.6328125" style="127" customWidth="1"/>
    <col min="5131" max="5131" width="10.6328125" style="127" customWidth="1"/>
    <col min="5132" max="5132" width="15.6328125" style="127" customWidth="1"/>
    <col min="5133" max="5134" width="2.6328125" style="127" customWidth="1"/>
    <col min="5135" max="5135" width="10.6328125" style="127" customWidth="1"/>
    <col min="5136" max="5136" width="15.6328125" style="127" customWidth="1"/>
    <col min="5137" max="5138" width="2.6328125" style="127" customWidth="1"/>
    <col min="5139" max="5139" width="10.6328125" style="127" customWidth="1"/>
    <col min="5140" max="5140" width="15.6328125" style="127" customWidth="1"/>
    <col min="5141" max="5142" width="2.6328125" style="127" customWidth="1"/>
    <col min="5143" max="5143" width="10.6328125" style="127" customWidth="1"/>
    <col min="5144" max="5144" width="15.6328125" style="127" customWidth="1"/>
    <col min="5145" max="5146" width="2.6328125" style="127" customWidth="1"/>
    <col min="5147" max="5147" width="10.6328125" style="127" customWidth="1"/>
    <col min="5148" max="5148" width="15.6328125" style="127" customWidth="1"/>
    <col min="5149" max="5150" width="2.6328125" style="127" customWidth="1"/>
    <col min="5151" max="5151" width="10.6328125" style="127" customWidth="1"/>
    <col min="5152" max="5152" width="17.26953125" style="127" bestFit="1" customWidth="1"/>
    <col min="5153" max="5154" width="2.6328125" style="127" customWidth="1"/>
    <col min="5155" max="5376" width="9" style="127"/>
    <col min="5377" max="5378" width="5.6328125" style="127" customWidth="1"/>
    <col min="5379" max="5379" width="10.6328125" style="127" customWidth="1"/>
    <col min="5380" max="5380" width="15.6328125" style="127" customWidth="1"/>
    <col min="5381" max="5382" width="2.6328125" style="127" customWidth="1"/>
    <col min="5383" max="5383" width="10.6328125" style="127" customWidth="1"/>
    <col min="5384" max="5384" width="15.6328125" style="127" customWidth="1"/>
    <col min="5385" max="5386" width="2.6328125" style="127" customWidth="1"/>
    <col min="5387" max="5387" width="10.6328125" style="127" customWidth="1"/>
    <col min="5388" max="5388" width="15.6328125" style="127" customWidth="1"/>
    <col min="5389" max="5390" width="2.6328125" style="127" customWidth="1"/>
    <col min="5391" max="5391" width="10.6328125" style="127" customWidth="1"/>
    <col min="5392" max="5392" width="15.6328125" style="127" customWidth="1"/>
    <col min="5393" max="5394" width="2.6328125" style="127" customWidth="1"/>
    <col min="5395" max="5395" width="10.6328125" style="127" customWidth="1"/>
    <col min="5396" max="5396" width="15.6328125" style="127" customWidth="1"/>
    <col min="5397" max="5398" width="2.6328125" style="127" customWidth="1"/>
    <col min="5399" max="5399" width="10.6328125" style="127" customWidth="1"/>
    <col min="5400" max="5400" width="15.6328125" style="127" customWidth="1"/>
    <col min="5401" max="5402" width="2.6328125" style="127" customWidth="1"/>
    <col min="5403" max="5403" width="10.6328125" style="127" customWidth="1"/>
    <col min="5404" max="5404" width="15.6328125" style="127" customWidth="1"/>
    <col min="5405" max="5406" width="2.6328125" style="127" customWidth="1"/>
    <col min="5407" max="5407" width="10.6328125" style="127" customWidth="1"/>
    <col min="5408" max="5408" width="17.26953125" style="127" bestFit="1" customWidth="1"/>
    <col min="5409" max="5410" width="2.6328125" style="127" customWidth="1"/>
    <col min="5411" max="5632" width="9" style="127"/>
    <col min="5633" max="5634" width="5.6328125" style="127" customWidth="1"/>
    <col min="5635" max="5635" width="10.6328125" style="127" customWidth="1"/>
    <col min="5636" max="5636" width="15.6328125" style="127" customWidth="1"/>
    <col min="5637" max="5638" width="2.6328125" style="127" customWidth="1"/>
    <col min="5639" max="5639" width="10.6328125" style="127" customWidth="1"/>
    <col min="5640" max="5640" width="15.6328125" style="127" customWidth="1"/>
    <col min="5641" max="5642" width="2.6328125" style="127" customWidth="1"/>
    <col min="5643" max="5643" width="10.6328125" style="127" customWidth="1"/>
    <col min="5644" max="5644" width="15.6328125" style="127" customWidth="1"/>
    <col min="5645" max="5646" width="2.6328125" style="127" customWidth="1"/>
    <col min="5647" max="5647" width="10.6328125" style="127" customWidth="1"/>
    <col min="5648" max="5648" width="15.6328125" style="127" customWidth="1"/>
    <col min="5649" max="5650" width="2.6328125" style="127" customWidth="1"/>
    <col min="5651" max="5651" width="10.6328125" style="127" customWidth="1"/>
    <col min="5652" max="5652" width="15.6328125" style="127" customWidth="1"/>
    <col min="5653" max="5654" width="2.6328125" style="127" customWidth="1"/>
    <col min="5655" max="5655" width="10.6328125" style="127" customWidth="1"/>
    <col min="5656" max="5656" width="15.6328125" style="127" customWidth="1"/>
    <col min="5657" max="5658" width="2.6328125" style="127" customWidth="1"/>
    <col min="5659" max="5659" width="10.6328125" style="127" customWidth="1"/>
    <col min="5660" max="5660" width="15.6328125" style="127" customWidth="1"/>
    <col min="5661" max="5662" width="2.6328125" style="127" customWidth="1"/>
    <col min="5663" max="5663" width="10.6328125" style="127" customWidth="1"/>
    <col min="5664" max="5664" width="17.26953125" style="127" bestFit="1" customWidth="1"/>
    <col min="5665" max="5666" width="2.6328125" style="127" customWidth="1"/>
    <col min="5667" max="5888" width="9" style="127"/>
    <col min="5889" max="5890" width="5.6328125" style="127" customWidth="1"/>
    <col min="5891" max="5891" width="10.6328125" style="127" customWidth="1"/>
    <col min="5892" max="5892" width="15.6328125" style="127" customWidth="1"/>
    <col min="5893" max="5894" width="2.6328125" style="127" customWidth="1"/>
    <col min="5895" max="5895" width="10.6328125" style="127" customWidth="1"/>
    <col min="5896" max="5896" width="15.6328125" style="127" customWidth="1"/>
    <col min="5897" max="5898" width="2.6328125" style="127" customWidth="1"/>
    <col min="5899" max="5899" width="10.6328125" style="127" customWidth="1"/>
    <col min="5900" max="5900" width="15.6328125" style="127" customWidth="1"/>
    <col min="5901" max="5902" width="2.6328125" style="127" customWidth="1"/>
    <col min="5903" max="5903" width="10.6328125" style="127" customWidth="1"/>
    <col min="5904" max="5904" width="15.6328125" style="127" customWidth="1"/>
    <col min="5905" max="5906" width="2.6328125" style="127" customWidth="1"/>
    <col min="5907" max="5907" width="10.6328125" style="127" customWidth="1"/>
    <col min="5908" max="5908" width="15.6328125" style="127" customWidth="1"/>
    <col min="5909" max="5910" width="2.6328125" style="127" customWidth="1"/>
    <col min="5911" max="5911" width="10.6328125" style="127" customWidth="1"/>
    <col min="5912" max="5912" width="15.6328125" style="127" customWidth="1"/>
    <col min="5913" max="5914" width="2.6328125" style="127" customWidth="1"/>
    <col min="5915" max="5915" width="10.6328125" style="127" customWidth="1"/>
    <col min="5916" max="5916" width="15.6328125" style="127" customWidth="1"/>
    <col min="5917" max="5918" width="2.6328125" style="127" customWidth="1"/>
    <col min="5919" max="5919" width="10.6328125" style="127" customWidth="1"/>
    <col min="5920" max="5920" width="17.26953125" style="127" bestFit="1" customWidth="1"/>
    <col min="5921" max="5922" width="2.6328125" style="127" customWidth="1"/>
    <col min="5923" max="6144" width="9" style="127"/>
    <col min="6145" max="6146" width="5.6328125" style="127" customWidth="1"/>
    <col min="6147" max="6147" width="10.6328125" style="127" customWidth="1"/>
    <col min="6148" max="6148" width="15.6328125" style="127" customWidth="1"/>
    <col min="6149" max="6150" width="2.6328125" style="127" customWidth="1"/>
    <col min="6151" max="6151" width="10.6328125" style="127" customWidth="1"/>
    <col min="6152" max="6152" width="15.6328125" style="127" customWidth="1"/>
    <col min="6153" max="6154" width="2.6328125" style="127" customWidth="1"/>
    <col min="6155" max="6155" width="10.6328125" style="127" customWidth="1"/>
    <col min="6156" max="6156" width="15.6328125" style="127" customWidth="1"/>
    <col min="6157" max="6158" width="2.6328125" style="127" customWidth="1"/>
    <col min="6159" max="6159" width="10.6328125" style="127" customWidth="1"/>
    <col min="6160" max="6160" width="15.6328125" style="127" customWidth="1"/>
    <col min="6161" max="6162" width="2.6328125" style="127" customWidth="1"/>
    <col min="6163" max="6163" width="10.6328125" style="127" customWidth="1"/>
    <col min="6164" max="6164" width="15.6328125" style="127" customWidth="1"/>
    <col min="6165" max="6166" width="2.6328125" style="127" customWidth="1"/>
    <col min="6167" max="6167" width="10.6328125" style="127" customWidth="1"/>
    <col min="6168" max="6168" width="15.6328125" style="127" customWidth="1"/>
    <col min="6169" max="6170" width="2.6328125" style="127" customWidth="1"/>
    <col min="6171" max="6171" width="10.6328125" style="127" customWidth="1"/>
    <col min="6172" max="6172" width="15.6328125" style="127" customWidth="1"/>
    <col min="6173" max="6174" width="2.6328125" style="127" customWidth="1"/>
    <col min="6175" max="6175" width="10.6328125" style="127" customWidth="1"/>
    <col min="6176" max="6176" width="17.26953125" style="127" bestFit="1" customWidth="1"/>
    <col min="6177" max="6178" width="2.6328125" style="127" customWidth="1"/>
    <col min="6179" max="6400" width="9" style="127"/>
    <col min="6401" max="6402" width="5.6328125" style="127" customWidth="1"/>
    <col min="6403" max="6403" width="10.6328125" style="127" customWidth="1"/>
    <col min="6404" max="6404" width="15.6328125" style="127" customWidth="1"/>
    <col min="6405" max="6406" width="2.6328125" style="127" customWidth="1"/>
    <col min="6407" max="6407" width="10.6328125" style="127" customWidth="1"/>
    <col min="6408" max="6408" width="15.6328125" style="127" customWidth="1"/>
    <col min="6409" max="6410" width="2.6328125" style="127" customWidth="1"/>
    <col min="6411" max="6411" width="10.6328125" style="127" customWidth="1"/>
    <col min="6412" max="6412" width="15.6328125" style="127" customWidth="1"/>
    <col min="6413" max="6414" width="2.6328125" style="127" customWidth="1"/>
    <col min="6415" max="6415" width="10.6328125" style="127" customWidth="1"/>
    <col min="6416" max="6416" width="15.6328125" style="127" customWidth="1"/>
    <col min="6417" max="6418" width="2.6328125" style="127" customWidth="1"/>
    <col min="6419" max="6419" width="10.6328125" style="127" customWidth="1"/>
    <col min="6420" max="6420" width="15.6328125" style="127" customWidth="1"/>
    <col min="6421" max="6422" width="2.6328125" style="127" customWidth="1"/>
    <col min="6423" max="6423" width="10.6328125" style="127" customWidth="1"/>
    <col min="6424" max="6424" width="15.6328125" style="127" customWidth="1"/>
    <col min="6425" max="6426" width="2.6328125" style="127" customWidth="1"/>
    <col min="6427" max="6427" width="10.6328125" style="127" customWidth="1"/>
    <col min="6428" max="6428" width="15.6328125" style="127" customWidth="1"/>
    <col min="6429" max="6430" width="2.6328125" style="127" customWidth="1"/>
    <col min="6431" max="6431" width="10.6328125" style="127" customWidth="1"/>
    <col min="6432" max="6432" width="17.26953125" style="127" bestFit="1" customWidth="1"/>
    <col min="6433" max="6434" width="2.6328125" style="127" customWidth="1"/>
    <col min="6435" max="6656" width="9" style="127"/>
    <col min="6657" max="6658" width="5.6328125" style="127" customWidth="1"/>
    <col min="6659" max="6659" width="10.6328125" style="127" customWidth="1"/>
    <col min="6660" max="6660" width="15.6328125" style="127" customWidth="1"/>
    <col min="6661" max="6662" width="2.6328125" style="127" customWidth="1"/>
    <col min="6663" max="6663" width="10.6328125" style="127" customWidth="1"/>
    <col min="6664" max="6664" width="15.6328125" style="127" customWidth="1"/>
    <col min="6665" max="6666" width="2.6328125" style="127" customWidth="1"/>
    <col min="6667" max="6667" width="10.6328125" style="127" customWidth="1"/>
    <col min="6668" max="6668" width="15.6328125" style="127" customWidth="1"/>
    <col min="6669" max="6670" width="2.6328125" style="127" customWidth="1"/>
    <col min="6671" max="6671" width="10.6328125" style="127" customWidth="1"/>
    <col min="6672" max="6672" width="15.6328125" style="127" customWidth="1"/>
    <col min="6673" max="6674" width="2.6328125" style="127" customWidth="1"/>
    <col min="6675" max="6675" width="10.6328125" style="127" customWidth="1"/>
    <col min="6676" max="6676" width="15.6328125" style="127" customWidth="1"/>
    <col min="6677" max="6678" width="2.6328125" style="127" customWidth="1"/>
    <col min="6679" max="6679" width="10.6328125" style="127" customWidth="1"/>
    <col min="6680" max="6680" width="15.6328125" style="127" customWidth="1"/>
    <col min="6681" max="6682" width="2.6328125" style="127" customWidth="1"/>
    <col min="6683" max="6683" width="10.6328125" style="127" customWidth="1"/>
    <col min="6684" max="6684" width="15.6328125" style="127" customWidth="1"/>
    <col min="6685" max="6686" width="2.6328125" style="127" customWidth="1"/>
    <col min="6687" max="6687" width="10.6328125" style="127" customWidth="1"/>
    <col min="6688" max="6688" width="17.26953125" style="127" bestFit="1" customWidth="1"/>
    <col min="6689" max="6690" width="2.6328125" style="127" customWidth="1"/>
    <col min="6691" max="6912" width="9" style="127"/>
    <col min="6913" max="6914" width="5.6328125" style="127" customWidth="1"/>
    <col min="6915" max="6915" width="10.6328125" style="127" customWidth="1"/>
    <col min="6916" max="6916" width="15.6328125" style="127" customWidth="1"/>
    <col min="6917" max="6918" width="2.6328125" style="127" customWidth="1"/>
    <col min="6919" max="6919" width="10.6328125" style="127" customWidth="1"/>
    <col min="6920" max="6920" width="15.6328125" style="127" customWidth="1"/>
    <col min="6921" max="6922" width="2.6328125" style="127" customWidth="1"/>
    <col min="6923" max="6923" width="10.6328125" style="127" customWidth="1"/>
    <col min="6924" max="6924" width="15.6328125" style="127" customWidth="1"/>
    <col min="6925" max="6926" width="2.6328125" style="127" customWidth="1"/>
    <col min="6927" max="6927" width="10.6328125" style="127" customWidth="1"/>
    <col min="6928" max="6928" width="15.6328125" style="127" customWidth="1"/>
    <col min="6929" max="6930" width="2.6328125" style="127" customWidth="1"/>
    <col min="6931" max="6931" width="10.6328125" style="127" customWidth="1"/>
    <col min="6932" max="6932" width="15.6328125" style="127" customWidth="1"/>
    <col min="6933" max="6934" width="2.6328125" style="127" customWidth="1"/>
    <col min="6935" max="6935" width="10.6328125" style="127" customWidth="1"/>
    <col min="6936" max="6936" width="15.6328125" style="127" customWidth="1"/>
    <col min="6937" max="6938" width="2.6328125" style="127" customWidth="1"/>
    <col min="6939" max="6939" width="10.6328125" style="127" customWidth="1"/>
    <col min="6940" max="6940" width="15.6328125" style="127" customWidth="1"/>
    <col min="6941" max="6942" width="2.6328125" style="127" customWidth="1"/>
    <col min="6943" max="6943" width="10.6328125" style="127" customWidth="1"/>
    <col min="6944" max="6944" width="17.26953125" style="127" bestFit="1" customWidth="1"/>
    <col min="6945" max="6946" width="2.6328125" style="127" customWidth="1"/>
    <col min="6947" max="7168" width="9" style="127"/>
    <col min="7169" max="7170" width="5.6328125" style="127" customWidth="1"/>
    <col min="7171" max="7171" width="10.6328125" style="127" customWidth="1"/>
    <col min="7172" max="7172" width="15.6328125" style="127" customWidth="1"/>
    <col min="7173" max="7174" width="2.6328125" style="127" customWidth="1"/>
    <col min="7175" max="7175" width="10.6328125" style="127" customWidth="1"/>
    <col min="7176" max="7176" width="15.6328125" style="127" customWidth="1"/>
    <col min="7177" max="7178" width="2.6328125" style="127" customWidth="1"/>
    <col min="7179" max="7179" width="10.6328125" style="127" customWidth="1"/>
    <col min="7180" max="7180" width="15.6328125" style="127" customWidth="1"/>
    <col min="7181" max="7182" width="2.6328125" style="127" customWidth="1"/>
    <col min="7183" max="7183" width="10.6328125" style="127" customWidth="1"/>
    <col min="7184" max="7184" width="15.6328125" style="127" customWidth="1"/>
    <col min="7185" max="7186" width="2.6328125" style="127" customWidth="1"/>
    <col min="7187" max="7187" width="10.6328125" style="127" customWidth="1"/>
    <col min="7188" max="7188" width="15.6328125" style="127" customWidth="1"/>
    <col min="7189" max="7190" width="2.6328125" style="127" customWidth="1"/>
    <col min="7191" max="7191" width="10.6328125" style="127" customWidth="1"/>
    <col min="7192" max="7192" width="15.6328125" style="127" customWidth="1"/>
    <col min="7193" max="7194" width="2.6328125" style="127" customWidth="1"/>
    <col min="7195" max="7195" width="10.6328125" style="127" customWidth="1"/>
    <col min="7196" max="7196" width="15.6328125" style="127" customWidth="1"/>
    <col min="7197" max="7198" width="2.6328125" style="127" customWidth="1"/>
    <col min="7199" max="7199" width="10.6328125" style="127" customWidth="1"/>
    <col min="7200" max="7200" width="17.26953125" style="127" bestFit="1" customWidth="1"/>
    <col min="7201" max="7202" width="2.6328125" style="127" customWidth="1"/>
    <col min="7203" max="7424" width="9" style="127"/>
    <col min="7425" max="7426" width="5.6328125" style="127" customWidth="1"/>
    <col min="7427" max="7427" width="10.6328125" style="127" customWidth="1"/>
    <col min="7428" max="7428" width="15.6328125" style="127" customWidth="1"/>
    <col min="7429" max="7430" width="2.6328125" style="127" customWidth="1"/>
    <col min="7431" max="7431" width="10.6328125" style="127" customWidth="1"/>
    <col min="7432" max="7432" width="15.6328125" style="127" customWidth="1"/>
    <col min="7433" max="7434" width="2.6328125" style="127" customWidth="1"/>
    <col min="7435" max="7435" width="10.6328125" style="127" customWidth="1"/>
    <col min="7436" max="7436" width="15.6328125" style="127" customWidth="1"/>
    <col min="7437" max="7438" width="2.6328125" style="127" customWidth="1"/>
    <col min="7439" max="7439" width="10.6328125" style="127" customWidth="1"/>
    <col min="7440" max="7440" width="15.6328125" style="127" customWidth="1"/>
    <col min="7441" max="7442" width="2.6328125" style="127" customWidth="1"/>
    <col min="7443" max="7443" width="10.6328125" style="127" customWidth="1"/>
    <col min="7444" max="7444" width="15.6328125" style="127" customWidth="1"/>
    <col min="7445" max="7446" width="2.6328125" style="127" customWidth="1"/>
    <col min="7447" max="7447" width="10.6328125" style="127" customWidth="1"/>
    <col min="7448" max="7448" width="15.6328125" style="127" customWidth="1"/>
    <col min="7449" max="7450" width="2.6328125" style="127" customWidth="1"/>
    <col min="7451" max="7451" width="10.6328125" style="127" customWidth="1"/>
    <col min="7452" max="7452" width="15.6328125" style="127" customWidth="1"/>
    <col min="7453" max="7454" width="2.6328125" style="127" customWidth="1"/>
    <col min="7455" max="7455" width="10.6328125" style="127" customWidth="1"/>
    <col min="7456" max="7456" width="17.26953125" style="127" bestFit="1" customWidth="1"/>
    <col min="7457" max="7458" width="2.6328125" style="127" customWidth="1"/>
    <col min="7459" max="7680" width="9" style="127"/>
    <col min="7681" max="7682" width="5.6328125" style="127" customWidth="1"/>
    <col min="7683" max="7683" width="10.6328125" style="127" customWidth="1"/>
    <col min="7684" max="7684" width="15.6328125" style="127" customWidth="1"/>
    <col min="7685" max="7686" width="2.6328125" style="127" customWidth="1"/>
    <col min="7687" max="7687" width="10.6328125" style="127" customWidth="1"/>
    <col min="7688" max="7688" width="15.6328125" style="127" customWidth="1"/>
    <col min="7689" max="7690" width="2.6328125" style="127" customWidth="1"/>
    <col min="7691" max="7691" width="10.6328125" style="127" customWidth="1"/>
    <col min="7692" max="7692" width="15.6328125" style="127" customWidth="1"/>
    <col min="7693" max="7694" width="2.6328125" style="127" customWidth="1"/>
    <col min="7695" max="7695" width="10.6328125" style="127" customWidth="1"/>
    <col min="7696" max="7696" width="15.6328125" style="127" customWidth="1"/>
    <col min="7697" max="7698" width="2.6328125" style="127" customWidth="1"/>
    <col min="7699" max="7699" width="10.6328125" style="127" customWidth="1"/>
    <col min="7700" max="7700" width="15.6328125" style="127" customWidth="1"/>
    <col min="7701" max="7702" width="2.6328125" style="127" customWidth="1"/>
    <col min="7703" max="7703" width="10.6328125" style="127" customWidth="1"/>
    <col min="7704" max="7704" width="15.6328125" style="127" customWidth="1"/>
    <col min="7705" max="7706" width="2.6328125" style="127" customWidth="1"/>
    <col min="7707" max="7707" width="10.6328125" style="127" customWidth="1"/>
    <col min="7708" max="7708" width="15.6328125" style="127" customWidth="1"/>
    <col min="7709" max="7710" width="2.6328125" style="127" customWidth="1"/>
    <col min="7711" max="7711" width="10.6328125" style="127" customWidth="1"/>
    <col min="7712" max="7712" width="17.26953125" style="127" bestFit="1" customWidth="1"/>
    <col min="7713" max="7714" width="2.6328125" style="127" customWidth="1"/>
    <col min="7715" max="7936" width="9" style="127"/>
    <col min="7937" max="7938" width="5.6328125" style="127" customWidth="1"/>
    <col min="7939" max="7939" width="10.6328125" style="127" customWidth="1"/>
    <col min="7940" max="7940" width="15.6328125" style="127" customWidth="1"/>
    <col min="7941" max="7942" width="2.6328125" style="127" customWidth="1"/>
    <col min="7943" max="7943" width="10.6328125" style="127" customWidth="1"/>
    <col min="7944" max="7944" width="15.6328125" style="127" customWidth="1"/>
    <col min="7945" max="7946" width="2.6328125" style="127" customWidth="1"/>
    <col min="7947" max="7947" width="10.6328125" style="127" customWidth="1"/>
    <col min="7948" max="7948" width="15.6328125" style="127" customWidth="1"/>
    <col min="7949" max="7950" width="2.6328125" style="127" customWidth="1"/>
    <col min="7951" max="7951" width="10.6328125" style="127" customWidth="1"/>
    <col min="7952" max="7952" width="15.6328125" style="127" customWidth="1"/>
    <col min="7953" max="7954" width="2.6328125" style="127" customWidth="1"/>
    <col min="7955" max="7955" width="10.6328125" style="127" customWidth="1"/>
    <col min="7956" max="7956" width="15.6328125" style="127" customWidth="1"/>
    <col min="7957" max="7958" width="2.6328125" style="127" customWidth="1"/>
    <col min="7959" max="7959" width="10.6328125" style="127" customWidth="1"/>
    <col min="7960" max="7960" width="15.6328125" style="127" customWidth="1"/>
    <col min="7961" max="7962" width="2.6328125" style="127" customWidth="1"/>
    <col min="7963" max="7963" width="10.6328125" style="127" customWidth="1"/>
    <col min="7964" max="7964" width="15.6328125" style="127" customWidth="1"/>
    <col min="7965" max="7966" width="2.6328125" style="127" customWidth="1"/>
    <col min="7967" max="7967" width="10.6328125" style="127" customWidth="1"/>
    <col min="7968" max="7968" width="17.26953125" style="127" bestFit="1" customWidth="1"/>
    <col min="7969" max="7970" width="2.6328125" style="127" customWidth="1"/>
    <col min="7971" max="8192" width="9" style="127"/>
    <col min="8193" max="8194" width="5.6328125" style="127" customWidth="1"/>
    <col min="8195" max="8195" width="10.6328125" style="127" customWidth="1"/>
    <col min="8196" max="8196" width="15.6328125" style="127" customWidth="1"/>
    <col min="8197" max="8198" width="2.6328125" style="127" customWidth="1"/>
    <col min="8199" max="8199" width="10.6328125" style="127" customWidth="1"/>
    <col min="8200" max="8200" width="15.6328125" style="127" customWidth="1"/>
    <col min="8201" max="8202" width="2.6328125" style="127" customWidth="1"/>
    <col min="8203" max="8203" width="10.6328125" style="127" customWidth="1"/>
    <col min="8204" max="8204" width="15.6328125" style="127" customWidth="1"/>
    <col min="8205" max="8206" width="2.6328125" style="127" customWidth="1"/>
    <col min="8207" max="8207" width="10.6328125" style="127" customWidth="1"/>
    <col min="8208" max="8208" width="15.6328125" style="127" customWidth="1"/>
    <col min="8209" max="8210" width="2.6328125" style="127" customWidth="1"/>
    <col min="8211" max="8211" width="10.6328125" style="127" customWidth="1"/>
    <col min="8212" max="8212" width="15.6328125" style="127" customWidth="1"/>
    <col min="8213" max="8214" width="2.6328125" style="127" customWidth="1"/>
    <col min="8215" max="8215" width="10.6328125" style="127" customWidth="1"/>
    <col min="8216" max="8216" width="15.6328125" style="127" customWidth="1"/>
    <col min="8217" max="8218" width="2.6328125" style="127" customWidth="1"/>
    <col min="8219" max="8219" width="10.6328125" style="127" customWidth="1"/>
    <col min="8220" max="8220" width="15.6328125" style="127" customWidth="1"/>
    <col min="8221" max="8222" width="2.6328125" style="127" customWidth="1"/>
    <col min="8223" max="8223" width="10.6328125" style="127" customWidth="1"/>
    <col min="8224" max="8224" width="17.26953125" style="127" bestFit="1" customWidth="1"/>
    <col min="8225" max="8226" width="2.6328125" style="127" customWidth="1"/>
    <col min="8227" max="8448" width="9" style="127"/>
    <col min="8449" max="8450" width="5.6328125" style="127" customWidth="1"/>
    <col min="8451" max="8451" width="10.6328125" style="127" customWidth="1"/>
    <col min="8452" max="8452" width="15.6328125" style="127" customWidth="1"/>
    <col min="8453" max="8454" width="2.6328125" style="127" customWidth="1"/>
    <col min="8455" max="8455" width="10.6328125" style="127" customWidth="1"/>
    <col min="8456" max="8456" width="15.6328125" style="127" customWidth="1"/>
    <col min="8457" max="8458" width="2.6328125" style="127" customWidth="1"/>
    <col min="8459" max="8459" width="10.6328125" style="127" customWidth="1"/>
    <col min="8460" max="8460" width="15.6328125" style="127" customWidth="1"/>
    <col min="8461" max="8462" width="2.6328125" style="127" customWidth="1"/>
    <col min="8463" max="8463" width="10.6328125" style="127" customWidth="1"/>
    <col min="8464" max="8464" width="15.6328125" style="127" customWidth="1"/>
    <col min="8465" max="8466" width="2.6328125" style="127" customWidth="1"/>
    <col min="8467" max="8467" width="10.6328125" style="127" customWidth="1"/>
    <col min="8468" max="8468" width="15.6328125" style="127" customWidth="1"/>
    <col min="8469" max="8470" width="2.6328125" style="127" customWidth="1"/>
    <col min="8471" max="8471" width="10.6328125" style="127" customWidth="1"/>
    <col min="8472" max="8472" width="15.6328125" style="127" customWidth="1"/>
    <col min="8473" max="8474" width="2.6328125" style="127" customWidth="1"/>
    <col min="8475" max="8475" width="10.6328125" style="127" customWidth="1"/>
    <col min="8476" max="8476" width="15.6328125" style="127" customWidth="1"/>
    <col min="8477" max="8478" width="2.6328125" style="127" customWidth="1"/>
    <col min="8479" max="8479" width="10.6328125" style="127" customWidth="1"/>
    <col min="8480" max="8480" width="17.26953125" style="127" bestFit="1" customWidth="1"/>
    <col min="8481" max="8482" width="2.6328125" style="127" customWidth="1"/>
    <col min="8483" max="8704" width="9" style="127"/>
    <col min="8705" max="8706" width="5.6328125" style="127" customWidth="1"/>
    <col min="8707" max="8707" width="10.6328125" style="127" customWidth="1"/>
    <col min="8708" max="8708" width="15.6328125" style="127" customWidth="1"/>
    <col min="8709" max="8710" width="2.6328125" style="127" customWidth="1"/>
    <col min="8711" max="8711" width="10.6328125" style="127" customWidth="1"/>
    <col min="8712" max="8712" width="15.6328125" style="127" customWidth="1"/>
    <col min="8713" max="8714" width="2.6328125" style="127" customWidth="1"/>
    <col min="8715" max="8715" width="10.6328125" style="127" customWidth="1"/>
    <col min="8716" max="8716" width="15.6328125" style="127" customWidth="1"/>
    <col min="8717" max="8718" width="2.6328125" style="127" customWidth="1"/>
    <col min="8719" max="8719" width="10.6328125" style="127" customWidth="1"/>
    <col min="8720" max="8720" width="15.6328125" style="127" customWidth="1"/>
    <col min="8721" max="8722" width="2.6328125" style="127" customWidth="1"/>
    <col min="8723" max="8723" width="10.6328125" style="127" customWidth="1"/>
    <col min="8724" max="8724" width="15.6328125" style="127" customWidth="1"/>
    <col min="8725" max="8726" width="2.6328125" style="127" customWidth="1"/>
    <col min="8727" max="8727" width="10.6328125" style="127" customWidth="1"/>
    <col min="8728" max="8728" width="15.6328125" style="127" customWidth="1"/>
    <col min="8729" max="8730" width="2.6328125" style="127" customWidth="1"/>
    <col min="8731" max="8731" width="10.6328125" style="127" customWidth="1"/>
    <col min="8732" max="8732" width="15.6328125" style="127" customWidth="1"/>
    <col min="8733" max="8734" width="2.6328125" style="127" customWidth="1"/>
    <col min="8735" max="8735" width="10.6328125" style="127" customWidth="1"/>
    <col min="8736" max="8736" width="17.26953125" style="127" bestFit="1" customWidth="1"/>
    <col min="8737" max="8738" width="2.6328125" style="127" customWidth="1"/>
    <col min="8739" max="8960" width="9" style="127"/>
    <col min="8961" max="8962" width="5.6328125" style="127" customWidth="1"/>
    <col min="8963" max="8963" width="10.6328125" style="127" customWidth="1"/>
    <col min="8964" max="8964" width="15.6328125" style="127" customWidth="1"/>
    <col min="8965" max="8966" width="2.6328125" style="127" customWidth="1"/>
    <col min="8967" max="8967" width="10.6328125" style="127" customWidth="1"/>
    <col min="8968" max="8968" width="15.6328125" style="127" customWidth="1"/>
    <col min="8969" max="8970" width="2.6328125" style="127" customWidth="1"/>
    <col min="8971" max="8971" width="10.6328125" style="127" customWidth="1"/>
    <col min="8972" max="8972" width="15.6328125" style="127" customWidth="1"/>
    <col min="8973" max="8974" width="2.6328125" style="127" customWidth="1"/>
    <col min="8975" max="8975" width="10.6328125" style="127" customWidth="1"/>
    <col min="8976" max="8976" width="15.6328125" style="127" customWidth="1"/>
    <col min="8977" max="8978" width="2.6328125" style="127" customWidth="1"/>
    <col min="8979" max="8979" width="10.6328125" style="127" customWidth="1"/>
    <col min="8980" max="8980" width="15.6328125" style="127" customWidth="1"/>
    <col min="8981" max="8982" width="2.6328125" style="127" customWidth="1"/>
    <col min="8983" max="8983" width="10.6328125" style="127" customWidth="1"/>
    <col min="8984" max="8984" width="15.6328125" style="127" customWidth="1"/>
    <col min="8985" max="8986" width="2.6328125" style="127" customWidth="1"/>
    <col min="8987" max="8987" width="10.6328125" style="127" customWidth="1"/>
    <col min="8988" max="8988" width="15.6328125" style="127" customWidth="1"/>
    <col min="8989" max="8990" width="2.6328125" style="127" customWidth="1"/>
    <col min="8991" max="8991" width="10.6328125" style="127" customWidth="1"/>
    <col min="8992" max="8992" width="17.26953125" style="127" bestFit="1" customWidth="1"/>
    <col min="8993" max="8994" width="2.6328125" style="127" customWidth="1"/>
    <col min="8995" max="9216" width="9" style="127"/>
    <col min="9217" max="9218" width="5.6328125" style="127" customWidth="1"/>
    <col min="9219" max="9219" width="10.6328125" style="127" customWidth="1"/>
    <col min="9220" max="9220" width="15.6328125" style="127" customWidth="1"/>
    <col min="9221" max="9222" width="2.6328125" style="127" customWidth="1"/>
    <col min="9223" max="9223" width="10.6328125" style="127" customWidth="1"/>
    <col min="9224" max="9224" width="15.6328125" style="127" customWidth="1"/>
    <col min="9225" max="9226" width="2.6328125" style="127" customWidth="1"/>
    <col min="9227" max="9227" width="10.6328125" style="127" customWidth="1"/>
    <col min="9228" max="9228" width="15.6328125" style="127" customWidth="1"/>
    <col min="9229" max="9230" width="2.6328125" style="127" customWidth="1"/>
    <col min="9231" max="9231" width="10.6328125" style="127" customWidth="1"/>
    <col min="9232" max="9232" width="15.6328125" style="127" customWidth="1"/>
    <col min="9233" max="9234" width="2.6328125" style="127" customWidth="1"/>
    <col min="9235" max="9235" width="10.6328125" style="127" customWidth="1"/>
    <col min="9236" max="9236" width="15.6328125" style="127" customWidth="1"/>
    <col min="9237" max="9238" width="2.6328125" style="127" customWidth="1"/>
    <col min="9239" max="9239" width="10.6328125" style="127" customWidth="1"/>
    <col min="9240" max="9240" width="15.6328125" style="127" customWidth="1"/>
    <col min="9241" max="9242" width="2.6328125" style="127" customWidth="1"/>
    <col min="9243" max="9243" width="10.6328125" style="127" customWidth="1"/>
    <col min="9244" max="9244" width="15.6328125" style="127" customWidth="1"/>
    <col min="9245" max="9246" width="2.6328125" style="127" customWidth="1"/>
    <col min="9247" max="9247" width="10.6328125" style="127" customWidth="1"/>
    <col min="9248" max="9248" width="17.26953125" style="127" bestFit="1" customWidth="1"/>
    <col min="9249" max="9250" width="2.6328125" style="127" customWidth="1"/>
    <col min="9251" max="9472" width="9" style="127"/>
    <col min="9473" max="9474" width="5.6328125" style="127" customWidth="1"/>
    <col min="9475" max="9475" width="10.6328125" style="127" customWidth="1"/>
    <col min="9476" max="9476" width="15.6328125" style="127" customWidth="1"/>
    <col min="9477" max="9478" width="2.6328125" style="127" customWidth="1"/>
    <col min="9479" max="9479" width="10.6328125" style="127" customWidth="1"/>
    <col min="9480" max="9480" width="15.6328125" style="127" customWidth="1"/>
    <col min="9481" max="9482" width="2.6328125" style="127" customWidth="1"/>
    <col min="9483" max="9483" width="10.6328125" style="127" customWidth="1"/>
    <col min="9484" max="9484" width="15.6328125" style="127" customWidth="1"/>
    <col min="9485" max="9486" width="2.6328125" style="127" customWidth="1"/>
    <col min="9487" max="9487" width="10.6328125" style="127" customWidth="1"/>
    <col min="9488" max="9488" width="15.6328125" style="127" customWidth="1"/>
    <col min="9489" max="9490" width="2.6328125" style="127" customWidth="1"/>
    <col min="9491" max="9491" width="10.6328125" style="127" customWidth="1"/>
    <col min="9492" max="9492" width="15.6328125" style="127" customWidth="1"/>
    <col min="9493" max="9494" width="2.6328125" style="127" customWidth="1"/>
    <col min="9495" max="9495" width="10.6328125" style="127" customWidth="1"/>
    <col min="9496" max="9496" width="15.6328125" style="127" customWidth="1"/>
    <col min="9497" max="9498" width="2.6328125" style="127" customWidth="1"/>
    <col min="9499" max="9499" width="10.6328125" style="127" customWidth="1"/>
    <col min="9500" max="9500" width="15.6328125" style="127" customWidth="1"/>
    <col min="9501" max="9502" width="2.6328125" style="127" customWidth="1"/>
    <col min="9503" max="9503" width="10.6328125" style="127" customWidth="1"/>
    <col min="9504" max="9504" width="17.26953125" style="127" bestFit="1" customWidth="1"/>
    <col min="9505" max="9506" width="2.6328125" style="127" customWidth="1"/>
    <col min="9507" max="9728" width="9" style="127"/>
    <col min="9729" max="9730" width="5.6328125" style="127" customWidth="1"/>
    <col min="9731" max="9731" width="10.6328125" style="127" customWidth="1"/>
    <col min="9732" max="9732" width="15.6328125" style="127" customWidth="1"/>
    <col min="9733" max="9734" width="2.6328125" style="127" customWidth="1"/>
    <col min="9735" max="9735" width="10.6328125" style="127" customWidth="1"/>
    <col min="9736" max="9736" width="15.6328125" style="127" customWidth="1"/>
    <col min="9737" max="9738" width="2.6328125" style="127" customWidth="1"/>
    <col min="9739" max="9739" width="10.6328125" style="127" customWidth="1"/>
    <col min="9740" max="9740" width="15.6328125" style="127" customWidth="1"/>
    <col min="9741" max="9742" width="2.6328125" style="127" customWidth="1"/>
    <col min="9743" max="9743" width="10.6328125" style="127" customWidth="1"/>
    <col min="9744" max="9744" width="15.6328125" style="127" customWidth="1"/>
    <col min="9745" max="9746" width="2.6328125" style="127" customWidth="1"/>
    <col min="9747" max="9747" width="10.6328125" style="127" customWidth="1"/>
    <col min="9748" max="9748" width="15.6328125" style="127" customWidth="1"/>
    <col min="9749" max="9750" width="2.6328125" style="127" customWidth="1"/>
    <col min="9751" max="9751" width="10.6328125" style="127" customWidth="1"/>
    <col min="9752" max="9752" width="15.6328125" style="127" customWidth="1"/>
    <col min="9753" max="9754" width="2.6328125" style="127" customWidth="1"/>
    <col min="9755" max="9755" width="10.6328125" style="127" customWidth="1"/>
    <col min="9756" max="9756" width="15.6328125" style="127" customWidth="1"/>
    <col min="9757" max="9758" width="2.6328125" style="127" customWidth="1"/>
    <col min="9759" max="9759" width="10.6328125" style="127" customWidth="1"/>
    <col min="9760" max="9760" width="17.26953125" style="127" bestFit="1" customWidth="1"/>
    <col min="9761" max="9762" width="2.6328125" style="127" customWidth="1"/>
    <col min="9763" max="9984" width="9" style="127"/>
    <col min="9985" max="9986" width="5.6328125" style="127" customWidth="1"/>
    <col min="9987" max="9987" width="10.6328125" style="127" customWidth="1"/>
    <col min="9988" max="9988" width="15.6328125" style="127" customWidth="1"/>
    <col min="9989" max="9990" width="2.6328125" style="127" customWidth="1"/>
    <col min="9991" max="9991" width="10.6328125" style="127" customWidth="1"/>
    <col min="9992" max="9992" width="15.6328125" style="127" customWidth="1"/>
    <col min="9993" max="9994" width="2.6328125" style="127" customWidth="1"/>
    <col min="9995" max="9995" width="10.6328125" style="127" customWidth="1"/>
    <col min="9996" max="9996" width="15.6328125" style="127" customWidth="1"/>
    <col min="9997" max="9998" width="2.6328125" style="127" customWidth="1"/>
    <col min="9999" max="9999" width="10.6328125" style="127" customWidth="1"/>
    <col min="10000" max="10000" width="15.6328125" style="127" customWidth="1"/>
    <col min="10001" max="10002" width="2.6328125" style="127" customWidth="1"/>
    <col min="10003" max="10003" width="10.6328125" style="127" customWidth="1"/>
    <col min="10004" max="10004" width="15.6328125" style="127" customWidth="1"/>
    <col min="10005" max="10006" width="2.6328125" style="127" customWidth="1"/>
    <col min="10007" max="10007" width="10.6328125" style="127" customWidth="1"/>
    <col min="10008" max="10008" width="15.6328125" style="127" customWidth="1"/>
    <col min="10009" max="10010" width="2.6328125" style="127" customWidth="1"/>
    <col min="10011" max="10011" width="10.6328125" style="127" customWidth="1"/>
    <col min="10012" max="10012" width="15.6328125" style="127" customWidth="1"/>
    <col min="10013" max="10014" width="2.6328125" style="127" customWidth="1"/>
    <col min="10015" max="10015" width="10.6328125" style="127" customWidth="1"/>
    <col min="10016" max="10016" width="17.26953125" style="127" bestFit="1" customWidth="1"/>
    <col min="10017" max="10018" width="2.6328125" style="127" customWidth="1"/>
    <col min="10019" max="10240" width="9" style="127"/>
    <col min="10241" max="10242" width="5.6328125" style="127" customWidth="1"/>
    <col min="10243" max="10243" width="10.6328125" style="127" customWidth="1"/>
    <col min="10244" max="10244" width="15.6328125" style="127" customWidth="1"/>
    <col min="10245" max="10246" width="2.6328125" style="127" customWidth="1"/>
    <col min="10247" max="10247" width="10.6328125" style="127" customWidth="1"/>
    <col min="10248" max="10248" width="15.6328125" style="127" customWidth="1"/>
    <col min="10249" max="10250" width="2.6328125" style="127" customWidth="1"/>
    <col min="10251" max="10251" width="10.6328125" style="127" customWidth="1"/>
    <col min="10252" max="10252" width="15.6328125" style="127" customWidth="1"/>
    <col min="10253" max="10254" width="2.6328125" style="127" customWidth="1"/>
    <col min="10255" max="10255" width="10.6328125" style="127" customWidth="1"/>
    <col min="10256" max="10256" width="15.6328125" style="127" customWidth="1"/>
    <col min="10257" max="10258" width="2.6328125" style="127" customWidth="1"/>
    <col min="10259" max="10259" width="10.6328125" style="127" customWidth="1"/>
    <col min="10260" max="10260" width="15.6328125" style="127" customWidth="1"/>
    <col min="10261" max="10262" width="2.6328125" style="127" customWidth="1"/>
    <col min="10263" max="10263" width="10.6328125" style="127" customWidth="1"/>
    <col min="10264" max="10264" width="15.6328125" style="127" customWidth="1"/>
    <col min="10265" max="10266" width="2.6328125" style="127" customWidth="1"/>
    <col min="10267" max="10267" width="10.6328125" style="127" customWidth="1"/>
    <col min="10268" max="10268" width="15.6328125" style="127" customWidth="1"/>
    <col min="10269" max="10270" width="2.6328125" style="127" customWidth="1"/>
    <col min="10271" max="10271" width="10.6328125" style="127" customWidth="1"/>
    <col min="10272" max="10272" width="17.26953125" style="127" bestFit="1" customWidth="1"/>
    <col min="10273" max="10274" width="2.6328125" style="127" customWidth="1"/>
    <col min="10275" max="10496" width="9" style="127"/>
    <col min="10497" max="10498" width="5.6328125" style="127" customWidth="1"/>
    <col min="10499" max="10499" width="10.6328125" style="127" customWidth="1"/>
    <col min="10500" max="10500" width="15.6328125" style="127" customWidth="1"/>
    <col min="10501" max="10502" width="2.6328125" style="127" customWidth="1"/>
    <col min="10503" max="10503" width="10.6328125" style="127" customWidth="1"/>
    <col min="10504" max="10504" width="15.6328125" style="127" customWidth="1"/>
    <col min="10505" max="10506" width="2.6328125" style="127" customWidth="1"/>
    <col min="10507" max="10507" width="10.6328125" style="127" customWidth="1"/>
    <col min="10508" max="10508" width="15.6328125" style="127" customWidth="1"/>
    <col min="10509" max="10510" width="2.6328125" style="127" customWidth="1"/>
    <col min="10511" max="10511" width="10.6328125" style="127" customWidth="1"/>
    <col min="10512" max="10512" width="15.6328125" style="127" customWidth="1"/>
    <col min="10513" max="10514" width="2.6328125" style="127" customWidth="1"/>
    <col min="10515" max="10515" width="10.6328125" style="127" customWidth="1"/>
    <col min="10516" max="10516" width="15.6328125" style="127" customWidth="1"/>
    <col min="10517" max="10518" width="2.6328125" style="127" customWidth="1"/>
    <col min="10519" max="10519" width="10.6328125" style="127" customWidth="1"/>
    <col min="10520" max="10520" width="15.6328125" style="127" customWidth="1"/>
    <col min="10521" max="10522" width="2.6328125" style="127" customWidth="1"/>
    <col min="10523" max="10523" width="10.6328125" style="127" customWidth="1"/>
    <col min="10524" max="10524" width="15.6328125" style="127" customWidth="1"/>
    <col min="10525" max="10526" width="2.6328125" style="127" customWidth="1"/>
    <col min="10527" max="10527" width="10.6328125" style="127" customWidth="1"/>
    <col min="10528" max="10528" width="17.26953125" style="127" bestFit="1" customWidth="1"/>
    <col min="10529" max="10530" width="2.6328125" style="127" customWidth="1"/>
    <col min="10531" max="10752" width="9" style="127"/>
    <col min="10753" max="10754" width="5.6328125" style="127" customWidth="1"/>
    <col min="10755" max="10755" width="10.6328125" style="127" customWidth="1"/>
    <col min="10756" max="10756" width="15.6328125" style="127" customWidth="1"/>
    <col min="10757" max="10758" width="2.6328125" style="127" customWidth="1"/>
    <col min="10759" max="10759" width="10.6328125" style="127" customWidth="1"/>
    <col min="10760" max="10760" width="15.6328125" style="127" customWidth="1"/>
    <col min="10761" max="10762" width="2.6328125" style="127" customWidth="1"/>
    <col min="10763" max="10763" width="10.6328125" style="127" customWidth="1"/>
    <col min="10764" max="10764" width="15.6328125" style="127" customWidth="1"/>
    <col min="10765" max="10766" width="2.6328125" style="127" customWidth="1"/>
    <col min="10767" max="10767" width="10.6328125" style="127" customWidth="1"/>
    <col min="10768" max="10768" width="15.6328125" style="127" customWidth="1"/>
    <col min="10769" max="10770" width="2.6328125" style="127" customWidth="1"/>
    <col min="10771" max="10771" width="10.6328125" style="127" customWidth="1"/>
    <col min="10772" max="10772" width="15.6328125" style="127" customWidth="1"/>
    <col min="10773" max="10774" width="2.6328125" style="127" customWidth="1"/>
    <col min="10775" max="10775" width="10.6328125" style="127" customWidth="1"/>
    <col min="10776" max="10776" width="15.6328125" style="127" customWidth="1"/>
    <col min="10777" max="10778" width="2.6328125" style="127" customWidth="1"/>
    <col min="10779" max="10779" width="10.6328125" style="127" customWidth="1"/>
    <col min="10780" max="10780" width="15.6328125" style="127" customWidth="1"/>
    <col min="10781" max="10782" width="2.6328125" style="127" customWidth="1"/>
    <col min="10783" max="10783" width="10.6328125" style="127" customWidth="1"/>
    <col min="10784" max="10784" width="17.26953125" style="127" bestFit="1" customWidth="1"/>
    <col min="10785" max="10786" width="2.6328125" style="127" customWidth="1"/>
    <col min="10787" max="11008" width="9" style="127"/>
    <col min="11009" max="11010" width="5.6328125" style="127" customWidth="1"/>
    <col min="11011" max="11011" width="10.6328125" style="127" customWidth="1"/>
    <col min="11012" max="11012" width="15.6328125" style="127" customWidth="1"/>
    <col min="11013" max="11014" width="2.6328125" style="127" customWidth="1"/>
    <col min="11015" max="11015" width="10.6328125" style="127" customWidth="1"/>
    <col min="11016" max="11016" width="15.6328125" style="127" customWidth="1"/>
    <col min="11017" max="11018" width="2.6328125" style="127" customWidth="1"/>
    <col min="11019" max="11019" width="10.6328125" style="127" customWidth="1"/>
    <col min="11020" max="11020" width="15.6328125" style="127" customWidth="1"/>
    <col min="11021" max="11022" width="2.6328125" style="127" customWidth="1"/>
    <col min="11023" max="11023" width="10.6328125" style="127" customWidth="1"/>
    <col min="11024" max="11024" width="15.6328125" style="127" customWidth="1"/>
    <col min="11025" max="11026" width="2.6328125" style="127" customWidth="1"/>
    <col min="11027" max="11027" width="10.6328125" style="127" customWidth="1"/>
    <col min="11028" max="11028" width="15.6328125" style="127" customWidth="1"/>
    <col min="11029" max="11030" width="2.6328125" style="127" customWidth="1"/>
    <col min="11031" max="11031" width="10.6328125" style="127" customWidth="1"/>
    <col min="11032" max="11032" width="15.6328125" style="127" customWidth="1"/>
    <col min="11033" max="11034" width="2.6328125" style="127" customWidth="1"/>
    <col min="11035" max="11035" width="10.6328125" style="127" customWidth="1"/>
    <col min="11036" max="11036" width="15.6328125" style="127" customWidth="1"/>
    <col min="11037" max="11038" width="2.6328125" style="127" customWidth="1"/>
    <col min="11039" max="11039" width="10.6328125" style="127" customWidth="1"/>
    <col min="11040" max="11040" width="17.26953125" style="127" bestFit="1" customWidth="1"/>
    <col min="11041" max="11042" width="2.6328125" style="127" customWidth="1"/>
    <col min="11043" max="11264" width="9" style="127"/>
    <col min="11265" max="11266" width="5.6328125" style="127" customWidth="1"/>
    <col min="11267" max="11267" width="10.6328125" style="127" customWidth="1"/>
    <col min="11268" max="11268" width="15.6328125" style="127" customWidth="1"/>
    <col min="11269" max="11270" width="2.6328125" style="127" customWidth="1"/>
    <col min="11271" max="11271" width="10.6328125" style="127" customWidth="1"/>
    <col min="11272" max="11272" width="15.6328125" style="127" customWidth="1"/>
    <col min="11273" max="11274" width="2.6328125" style="127" customWidth="1"/>
    <col min="11275" max="11275" width="10.6328125" style="127" customWidth="1"/>
    <col min="11276" max="11276" width="15.6328125" style="127" customWidth="1"/>
    <col min="11277" max="11278" width="2.6328125" style="127" customWidth="1"/>
    <col min="11279" max="11279" width="10.6328125" style="127" customWidth="1"/>
    <col min="11280" max="11280" width="15.6328125" style="127" customWidth="1"/>
    <col min="11281" max="11282" width="2.6328125" style="127" customWidth="1"/>
    <col min="11283" max="11283" width="10.6328125" style="127" customWidth="1"/>
    <col min="11284" max="11284" width="15.6328125" style="127" customWidth="1"/>
    <col min="11285" max="11286" width="2.6328125" style="127" customWidth="1"/>
    <col min="11287" max="11287" width="10.6328125" style="127" customWidth="1"/>
    <col min="11288" max="11288" width="15.6328125" style="127" customWidth="1"/>
    <col min="11289" max="11290" width="2.6328125" style="127" customWidth="1"/>
    <col min="11291" max="11291" width="10.6328125" style="127" customWidth="1"/>
    <col min="11292" max="11292" width="15.6328125" style="127" customWidth="1"/>
    <col min="11293" max="11294" width="2.6328125" style="127" customWidth="1"/>
    <col min="11295" max="11295" width="10.6328125" style="127" customWidth="1"/>
    <col min="11296" max="11296" width="17.26953125" style="127" bestFit="1" customWidth="1"/>
    <col min="11297" max="11298" width="2.6328125" style="127" customWidth="1"/>
    <col min="11299" max="11520" width="9" style="127"/>
    <col min="11521" max="11522" width="5.6328125" style="127" customWidth="1"/>
    <col min="11523" max="11523" width="10.6328125" style="127" customWidth="1"/>
    <col min="11524" max="11524" width="15.6328125" style="127" customWidth="1"/>
    <col min="11525" max="11526" width="2.6328125" style="127" customWidth="1"/>
    <col min="11527" max="11527" width="10.6328125" style="127" customWidth="1"/>
    <col min="11528" max="11528" width="15.6328125" style="127" customWidth="1"/>
    <col min="11529" max="11530" width="2.6328125" style="127" customWidth="1"/>
    <col min="11531" max="11531" width="10.6328125" style="127" customWidth="1"/>
    <col min="11532" max="11532" width="15.6328125" style="127" customWidth="1"/>
    <col min="11533" max="11534" width="2.6328125" style="127" customWidth="1"/>
    <col min="11535" max="11535" width="10.6328125" style="127" customWidth="1"/>
    <col min="11536" max="11536" width="15.6328125" style="127" customWidth="1"/>
    <col min="11537" max="11538" width="2.6328125" style="127" customWidth="1"/>
    <col min="11539" max="11539" width="10.6328125" style="127" customWidth="1"/>
    <col min="11540" max="11540" width="15.6328125" style="127" customWidth="1"/>
    <col min="11541" max="11542" width="2.6328125" style="127" customWidth="1"/>
    <col min="11543" max="11543" width="10.6328125" style="127" customWidth="1"/>
    <col min="11544" max="11544" width="15.6328125" style="127" customWidth="1"/>
    <col min="11545" max="11546" width="2.6328125" style="127" customWidth="1"/>
    <col min="11547" max="11547" width="10.6328125" style="127" customWidth="1"/>
    <col min="11548" max="11548" width="15.6328125" style="127" customWidth="1"/>
    <col min="11549" max="11550" width="2.6328125" style="127" customWidth="1"/>
    <col min="11551" max="11551" width="10.6328125" style="127" customWidth="1"/>
    <col min="11552" max="11552" width="17.26953125" style="127" bestFit="1" customWidth="1"/>
    <col min="11553" max="11554" width="2.6328125" style="127" customWidth="1"/>
    <col min="11555" max="11776" width="9" style="127"/>
    <col min="11777" max="11778" width="5.6328125" style="127" customWidth="1"/>
    <col min="11779" max="11779" width="10.6328125" style="127" customWidth="1"/>
    <col min="11780" max="11780" width="15.6328125" style="127" customWidth="1"/>
    <col min="11781" max="11782" width="2.6328125" style="127" customWidth="1"/>
    <col min="11783" max="11783" width="10.6328125" style="127" customWidth="1"/>
    <col min="11784" max="11784" width="15.6328125" style="127" customWidth="1"/>
    <col min="11785" max="11786" width="2.6328125" style="127" customWidth="1"/>
    <col min="11787" max="11787" width="10.6328125" style="127" customWidth="1"/>
    <col min="11788" max="11788" width="15.6328125" style="127" customWidth="1"/>
    <col min="11789" max="11790" width="2.6328125" style="127" customWidth="1"/>
    <col min="11791" max="11791" width="10.6328125" style="127" customWidth="1"/>
    <col min="11792" max="11792" width="15.6328125" style="127" customWidth="1"/>
    <col min="11793" max="11794" width="2.6328125" style="127" customWidth="1"/>
    <col min="11795" max="11795" width="10.6328125" style="127" customWidth="1"/>
    <col min="11796" max="11796" width="15.6328125" style="127" customWidth="1"/>
    <col min="11797" max="11798" width="2.6328125" style="127" customWidth="1"/>
    <col min="11799" max="11799" width="10.6328125" style="127" customWidth="1"/>
    <col min="11800" max="11800" width="15.6328125" style="127" customWidth="1"/>
    <col min="11801" max="11802" width="2.6328125" style="127" customWidth="1"/>
    <col min="11803" max="11803" width="10.6328125" style="127" customWidth="1"/>
    <col min="11804" max="11804" width="15.6328125" style="127" customWidth="1"/>
    <col min="11805" max="11806" width="2.6328125" style="127" customWidth="1"/>
    <col min="11807" max="11807" width="10.6328125" style="127" customWidth="1"/>
    <col min="11808" max="11808" width="17.26953125" style="127" bestFit="1" customWidth="1"/>
    <col min="11809" max="11810" width="2.6328125" style="127" customWidth="1"/>
    <col min="11811" max="12032" width="9" style="127"/>
    <col min="12033" max="12034" width="5.6328125" style="127" customWidth="1"/>
    <col min="12035" max="12035" width="10.6328125" style="127" customWidth="1"/>
    <col min="12036" max="12036" width="15.6328125" style="127" customWidth="1"/>
    <col min="12037" max="12038" width="2.6328125" style="127" customWidth="1"/>
    <col min="12039" max="12039" width="10.6328125" style="127" customWidth="1"/>
    <col min="12040" max="12040" width="15.6328125" style="127" customWidth="1"/>
    <col min="12041" max="12042" width="2.6328125" style="127" customWidth="1"/>
    <col min="12043" max="12043" width="10.6328125" style="127" customWidth="1"/>
    <col min="12044" max="12044" width="15.6328125" style="127" customWidth="1"/>
    <col min="12045" max="12046" width="2.6328125" style="127" customWidth="1"/>
    <col min="12047" max="12047" width="10.6328125" style="127" customWidth="1"/>
    <col min="12048" max="12048" width="15.6328125" style="127" customWidth="1"/>
    <col min="12049" max="12050" width="2.6328125" style="127" customWidth="1"/>
    <col min="12051" max="12051" width="10.6328125" style="127" customWidth="1"/>
    <col min="12052" max="12052" width="15.6328125" style="127" customWidth="1"/>
    <col min="12053" max="12054" width="2.6328125" style="127" customWidth="1"/>
    <col min="12055" max="12055" width="10.6328125" style="127" customWidth="1"/>
    <col min="12056" max="12056" width="15.6328125" style="127" customWidth="1"/>
    <col min="12057" max="12058" width="2.6328125" style="127" customWidth="1"/>
    <col min="12059" max="12059" width="10.6328125" style="127" customWidth="1"/>
    <col min="12060" max="12060" width="15.6328125" style="127" customWidth="1"/>
    <col min="12061" max="12062" width="2.6328125" style="127" customWidth="1"/>
    <col min="12063" max="12063" width="10.6328125" style="127" customWidth="1"/>
    <col min="12064" max="12064" width="17.26953125" style="127" bestFit="1" customWidth="1"/>
    <col min="12065" max="12066" width="2.6328125" style="127" customWidth="1"/>
    <col min="12067" max="12288" width="9" style="127"/>
    <col min="12289" max="12290" width="5.6328125" style="127" customWidth="1"/>
    <col min="12291" max="12291" width="10.6328125" style="127" customWidth="1"/>
    <col min="12292" max="12292" width="15.6328125" style="127" customWidth="1"/>
    <col min="12293" max="12294" width="2.6328125" style="127" customWidth="1"/>
    <col min="12295" max="12295" width="10.6328125" style="127" customWidth="1"/>
    <col min="12296" max="12296" width="15.6328125" style="127" customWidth="1"/>
    <col min="12297" max="12298" width="2.6328125" style="127" customWidth="1"/>
    <col min="12299" max="12299" width="10.6328125" style="127" customWidth="1"/>
    <col min="12300" max="12300" width="15.6328125" style="127" customWidth="1"/>
    <col min="12301" max="12302" width="2.6328125" style="127" customWidth="1"/>
    <col min="12303" max="12303" width="10.6328125" style="127" customWidth="1"/>
    <col min="12304" max="12304" width="15.6328125" style="127" customWidth="1"/>
    <col min="12305" max="12306" width="2.6328125" style="127" customWidth="1"/>
    <col min="12307" max="12307" width="10.6328125" style="127" customWidth="1"/>
    <col min="12308" max="12308" width="15.6328125" style="127" customWidth="1"/>
    <col min="12309" max="12310" width="2.6328125" style="127" customWidth="1"/>
    <col min="12311" max="12311" width="10.6328125" style="127" customWidth="1"/>
    <col min="12312" max="12312" width="15.6328125" style="127" customWidth="1"/>
    <col min="12313" max="12314" width="2.6328125" style="127" customWidth="1"/>
    <col min="12315" max="12315" width="10.6328125" style="127" customWidth="1"/>
    <col min="12316" max="12316" width="15.6328125" style="127" customWidth="1"/>
    <col min="12317" max="12318" width="2.6328125" style="127" customWidth="1"/>
    <col min="12319" max="12319" width="10.6328125" style="127" customWidth="1"/>
    <col min="12320" max="12320" width="17.26953125" style="127" bestFit="1" customWidth="1"/>
    <col min="12321" max="12322" width="2.6328125" style="127" customWidth="1"/>
    <col min="12323" max="12544" width="9" style="127"/>
    <col min="12545" max="12546" width="5.6328125" style="127" customWidth="1"/>
    <col min="12547" max="12547" width="10.6328125" style="127" customWidth="1"/>
    <col min="12548" max="12548" width="15.6328125" style="127" customWidth="1"/>
    <col min="12549" max="12550" width="2.6328125" style="127" customWidth="1"/>
    <col min="12551" max="12551" width="10.6328125" style="127" customWidth="1"/>
    <col min="12552" max="12552" width="15.6328125" style="127" customWidth="1"/>
    <col min="12553" max="12554" width="2.6328125" style="127" customWidth="1"/>
    <col min="12555" max="12555" width="10.6328125" style="127" customWidth="1"/>
    <col min="12556" max="12556" width="15.6328125" style="127" customWidth="1"/>
    <col min="12557" max="12558" width="2.6328125" style="127" customWidth="1"/>
    <col min="12559" max="12559" width="10.6328125" style="127" customWidth="1"/>
    <col min="12560" max="12560" width="15.6328125" style="127" customWidth="1"/>
    <col min="12561" max="12562" width="2.6328125" style="127" customWidth="1"/>
    <col min="12563" max="12563" width="10.6328125" style="127" customWidth="1"/>
    <col min="12564" max="12564" width="15.6328125" style="127" customWidth="1"/>
    <col min="12565" max="12566" width="2.6328125" style="127" customWidth="1"/>
    <col min="12567" max="12567" width="10.6328125" style="127" customWidth="1"/>
    <col min="12568" max="12568" width="15.6328125" style="127" customWidth="1"/>
    <col min="12569" max="12570" width="2.6328125" style="127" customWidth="1"/>
    <col min="12571" max="12571" width="10.6328125" style="127" customWidth="1"/>
    <col min="12572" max="12572" width="15.6328125" style="127" customWidth="1"/>
    <col min="12573" max="12574" width="2.6328125" style="127" customWidth="1"/>
    <col min="12575" max="12575" width="10.6328125" style="127" customWidth="1"/>
    <col min="12576" max="12576" width="17.26953125" style="127" bestFit="1" customWidth="1"/>
    <col min="12577" max="12578" width="2.6328125" style="127" customWidth="1"/>
    <col min="12579" max="12800" width="9" style="127"/>
    <col min="12801" max="12802" width="5.6328125" style="127" customWidth="1"/>
    <col min="12803" max="12803" width="10.6328125" style="127" customWidth="1"/>
    <col min="12804" max="12804" width="15.6328125" style="127" customWidth="1"/>
    <col min="12805" max="12806" width="2.6328125" style="127" customWidth="1"/>
    <col min="12807" max="12807" width="10.6328125" style="127" customWidth="1"/>
    <col min="12808" max="12808" width="15.6328125" style="127" customWidth="1"/>
    <col min="12809" max="12810" width="2.6328125" style="127" customWidth="1"/>
    <col min="12811" max="12811" width="10.6328125" style="127" customWidth="1"/>
    <col min="12812" max="12812" width="15.6328125" style="127" customWidth="1"/>
    <col min="12813" max="12814" width="2.6328125" style="127" customWidth="1"/>
    <col min="12815" max="12815" width="10.6328125" style="127" customWidth="1"/>
    <col min="12816" max="12816" width="15.6328125" style="127" customWidth="1"/>
    <col min="12817" max="12818" width="2.6328125" style="127" customWidth="1"/>
    <col min="12819" max="12819" width="10.6328125" style="127" customWidth="1"/>
    <col min="12820" max="12820" width="15.6328125" style="127" customWidth="1"/>
    <col min="12821" max="12822" width="2.6328125" style="127" customWidth="1"/>
    <col min="12823" max="12823" width="10.6328125" style="127" customWidth="1"/>
    <col min="12824" max="12824" width="15.6328125" style="127" customWidth="1"/>
    <col min="12825" max="12826" width="2.6328125" style="127" customWidth="1"/>
    <col min="12827" max="12827" width="10.6328125" style="127" customWidth="1"/>
    <col min="12828" max="12828" width="15.6328125" style="127" customWidth="1"/>
    <col min="12829" max="12830" width="2.6328125" style="127" customWidth="1"/>
    <col min="12831" max="12831" width="10.6328125" style="127" customWidth="1"/>
    <col min="12832" max="12832" width="17.26953125" style="127" bestFit="1" customWidth="1"/>
    <col min="12833" max="12834" width="2.6328125" style="127" customWidth="1"/>
    <col min="12835" max="13056" width="9" style="127"/>
    <col min="13057" max="13058" width="5.6328125" style="127" customWidth="1"/>
    <col min="13059" max="13059" width="10.6328125" style="127" customWidth="1"/>
    <col min="13060" max="13060" width="15.6328125" style="127" customWidth="1"/>
    <col min="13061" max="13062" width="2.6328125" style="127" customWidth="1"/>
    <col min="13063" max="13063" width="10.6328125" style="127" customWidth="1"/>
    <col min="13064" max="13064" width="15.6328125" style="127" customWidth="1"/>
    <col min="13065" max="13066" width="2.6328125" style="127" customWidth="1"/>
    <col min="13067" max="13067" width="10.6328125" style="127" customWidth="1"/>
    <col min="13068" max="13068" width="15.6328125" style="127" customWidth="1"/>
    <col min="13069" max="13070" width="2.6328125" style="127" customWidth="1"/>
    <col min="13071" max="13071" width="10.6328125" style="127" customWidth="1"/>
    <col min="13072" max="13072" width="15.6328125" style="127" customWidth="1"/>
    <col min="13073" max="13074" width="2.6328125" style="127" customWidth="1"/>
    <col min="13075" max="13075" width="10.6328125" style="127" customWidth="1"/>
    <col min="13076" max="13076" width="15.6328125" style="127" customWidth="1"/>
    <col min="13077" max="13078" width="2.6328125" style="127" customWidth="1"/>
    <col min="13079" max="13079" width="10.6328125" style="127" customWidth="1"/>
    <col min="13080" max="13080" width="15.6328125" style="127" customWidth="1"/>
    <col min="13081" max="13082" width="2.6328125" style="127" customWidth="1"/>
    <col min="13083" max="13083" width="10.6328125" style="127" customWidth="1"/>
    <col min="13084" max="13084" width="15.6328125" style="127" customWidth="1"/>
    <col min="13085" max="13086" width="2.6328125" style="127" customWidth="1"/>
    <col min="13087" max="13087" width="10.6328125" style="127" customWidth="1"/>
    <col min="13088" max="13088" width="17.26953125" style="127" bestFit="1" customWidth="1"/>
    <col min="13089" max="13090" width="2.6328125" style="127" customWidth="1"/>
    <col min="13091" max="13312" width="9" style="127"/>
    <col min="13313" max="13314" width="5.6328125" style="127" customWidth="1"/>
    <col min="13315" max="13315" width="10.6328125" style="127" customWidth="1"/>
    <col min="13316" max="13316" width="15.6328125" style="127" customWidth="1"/>
    <col min="13317" max="13318" width="2.6328125" style="127" customWidth="1"/>
    <col min="13319" max="13319" width="10.6328125" style="127" customWidth="1"/>
    <col min="13320" max="13320" width="15.6328125" style="127" customWidth="1"/>
    <col min="13321" max="13322" width="2.6328125" style="127" customWidth="1"/>
    <col min="13323" max="13323" width="10.6328125" style="127" customWidth="1"/>
    <col min="13324" max="13324" width="15.6328125" style="127" customWidth="1"/>
    <col min="13325" max="13326" width="2.6328125" style="127" customWidth="1"/>
    <col min="13327" max="13327" width="10.6328125" style="127" customWidth="1"/>
    <col min="13328" max="13328" width="15.6328125" style="127" customWidth="1"/>
    <col min="13329" max="13330" width="2.6328125" style="127" customWidth="1"/>
    <col min="13331" max="13331" width="10.6328125" style="127" customWidth="1"/>
    <col min="13332" max="13332" width="15.6328125" style="127" customWidth="1"/>
    <col min="13333" max="13334" width="2.6328125" style="127" customWidth="1"/>
    <col min="13335" max="13335" width="10.6328125" style="127" customWidth="1"/>
    <col min="13336" max="13336" width="15.6328125" style="127" customWidth="1"/>
    <col min="13337" max="13338" width="2.6328125" style="127" customWidth="1"/>
    <col min="13339" max="13339" width="10.6328125" style="127" customWidth="1"/>
    <col min="13340" max="13340" width="15.6328125" style="127" customWidth="1"/>
    <col min="13341" max="13342" width="2.6328125" style="127" customWidth="1"/>
    <col min="13343" max="13343" width="10.6328125" style="127" customWidth="1"/>
    <col min="13344" max="13344" width="17.26953125" style="127" bestFit="1" customWidth="1"/>
    <col min="13345" max="13346" width="2.6328125" style="127" customWidth="1"/>
    <col min="13347" max="13568" width="9" style="127"/>
    <col min="13569" max="13570" width="5.6328125" style="127" customWidth="1"/>
    <col min="13571" max="13571" width="10.6328125" style="127" customWidth="1"/>
    <col min="13572" max="13572" width="15.6328125" style="127" customWidth="1"/>
    <col min="13573" max="13574" width="2.6328125" style="127" customWidth="1"/>
    <col min="13575" max="13575" width="10.6328125" style="127" customWidth="1"/>
    <col min="13576" max="13576" width="15.6328125" style="127" customWidth="1"/>
    <col min="13577" max="13578" width="2.6328125" style="127" customWidth="1"/>
    <col min="13579" max="13579" width="10.6328125" style="127" customWidth="1"/>
    <col min="13580" max="13580" width="15.6328125" style="127" customWidth="1"/>
    <col min="13581" max="13582" width="2.6328125" style="127" customWidth="1"/>
    <col min="13583" max="13583" width="10.6328125" style="127" customWidth="1"/>
    <col min="13584" max="13584" width="15.6328125" style="127" customWidth="1"/>
    <col min="13585" max="13586" width="2.6328125" style="127" customWidth="1"/>
    <col min="13587" max="13587" width="10.6328125" style="127" customWidth="1"/>
    <col min="13588" max="13588" width="15.6328125" style="127" customWidth="1"/>
    <col min="13589" max="13590" width="2.6328125" style="127" customWidth="1"/>
    <col min="13591" max="13591" width="10.6328125" style="127" customWidth="1"/>
    <col min="13592" max="13592" width="15.6328125" style="127" customWidth="1"/>
    <col min="13593" max="13594" width="2.6328125" style="127" customWidth="1"/>
    <col min="13595" max="13595" width="10.6328125" style="127" customWidth="1"/>
    <col min="13596" max="13596" width="15.6328125" style="127" customWidth="1"/>
    <col min="13597" max="13598" width="2.6328125" style="127" customWidth="1"/>
    <col min="13599" max="13599" width="10.6328125" style="127" customWidth="1"/>
    <col min="13600" max="13600" width="17.26953125" style="127" bestFit="1" customWidth="1"/>
    <col min="13601" max="13602" width="2.6328125" style="127" customWidth="1"/>
    <col min="13603" max="13824" width="9" style="127"/>
    <col min="13825" max="13826" width="5.6328125" style="127" customWidth="1"/>
    <col min="13827" max="13827" width="10.6328125" style="127" customWidth="1"/>
    <col min="13828" max="13828" width="15.6328125" style="127" customWidth="1"/>
    <col min="13829" max="13830" width="2.6328125" style="127" customWidth="1"/>
    <col min="13831" max="13831" width="10.6328125" style="127" customWidth="1"/>
    <col min="13832" max="13832" width="15.6328125" style="127" customWidth="1"/>
    <col min="13833" max="13834" width="2.6328125" style="127" customWidth="1"/>
    <col min="13835" max="13835" width="10.6328125" style="127" customWidth="1"/>
    <col min="13836" max="13836" width="15.6328125" style="127" customWidth="1"/>
    <col min="13837" max="13838" width="2.6328125" style="127" customWidth="1"/>
    <col min="13839" max="13839" width="10.6328125" style="127" customWidth="1"/>
    <col min="13840" max="13840" width="15.6328125" style="127" customWidth="1"/>
    <col min="13841" max="13842" width="2.6328125" style="127" customWidth="1"/>
    <col min="13843" max="13843" width="10.6328125" style="127" customWidth="1"/>
    <col min="13844" max="13844" width="15.6328125" style="127" customWidth="1"/>
    <col min="13845" max="13846" width="2.6328125" style="127" customWidth="1"/>
    <col min="13847" max="13847" width="10.6328125" style="127" customWidth="1"/>
    <col min="13848" max="13848" width="15.6328125" style="127" customWidth="1"/>
    <col min="13849" max="13850" width="2.6328125" style="127" customWidth="1"/>
    <col min="13851" max="13851" width="10.6328125" style="127" customWidth="1"/>
    <col min="13852" max="13852" width="15.6328125" style="127" customWidth="1"/>
    <col min="13853" max="13854" width="2.6328125" style="127" customWidth="1"/>
    <col min="13855" max="13855" width="10.6328125" style="127" customWidth="1"/>
    <col min="13856" max="13856" width="17.26953125" style="127" bestFit="1" customWidth="1"/>
    <col min="13857" max="13858" width="2.6328125" style="127" customWidth="1"/>
    <col min="13859" max="14080" width="9" style="127"/>
    <col min="14081" max="14082" width="5.6328125" style="127" customWidth="1"/>
    <col min="14083" max="14083" width="10.6328125" style="127" customWidth="1"/>
    <col min="14084" max="14084" width="15.6328125" style="127" customWidth="1"/>
    <col min="14085" max="14086" width="2.6328125" style="127" customWidth="1"/>
    <col min="14087" max="14087" width="10.6328125" style="127" customWidth="1"/>
    <col min="14088" max="14088" width="15.6328125" style="127" customWidth="1"/>
    <col min="14089" max="14090" width="2.6328125" style="127" customWidth="1"/>
    <col min="14091" max="14091" width="10.6328125" style="127" customWidth="1"/>
    <col min="14092" max="14092" width="15.6328125" style="127" customWidth="1"/>
    <col min="14093" max="14094" width="2.6328125" style="127" customWidth="1"/>
    <col min="14095" max="14095" width="10.6328125" style="127" customWidth="1"/>
    <col min="14096" max="14096" width="15.6328125" style="127" customWidth="1"/>
    <col min="14097" max="14098" width="2.6328125" style="127" customWidth="1"/>
    <col min="14099" max="14099" width="10.6328125" style="127" customWidth="1"/>
    <col min="14100" max="14100" width="15.6328125" style="127" customWidth="1"/>
    <col min="14101" max="14102" width="2.6328125" style="127" customWidth="1"/>
    <col min="14103" max="14103" width="10.6328125" style="127" customWidth="1"/>
    <col min="14104" max="14104" width="15.6328125" style="127" customWidth="1"/>
    <col min="14105" max="14106" width="2.6328125" style="127" customWidth="1"/>
    <col min="14107" max="14107" width="10.6328125" style="127" customWidth="1"/>
    <col min="14108" max="14108" width="15.6328125" style="127" customWidth="1"/>
    <col min="14109" max="14110" width="2.6328125" style="127" customWidth="1"/>
    <col min="14111" max="14111" width="10.6328125" style="127" customWidth="1"/>
    <col min="14112" max="14112" width="17.26953125" style="127" bestFit="1" customWidth="1"/>
    <col min="14113" max="14114" width="2.6328125" style="127" customWidth="1"/>
    <col min="14115" max="14336" width="9" style="127"/>
    <col min="14337" max="14338" width="5.6328125" style="127" customWidth="1"/>
    <col min="14339" max="14339" width="10.6328125" style="127" customWidth="1"/>
    <col min="14340" max="14340" width="15.6328125" style="127" customWidth="1"/>
    <col min="14341" max="14342" width="2.6328125" style="127" customWidth="1"/>
    <col min="14343" max="14343" width="10.6328125" style="127" customWidth="1"/>
    <col min="14344" max="14344" width="15.6328125" style="127" customWidth="1"/>
    <col min="14345" max="14346" width="2.6328125" style="127" customWidth="1"/>
    <col min="14347" max="14347" width="10.6328125" style="127" customWidth="1"/>
    <col min="14348" max="14348" width="15.6328125" style="127" customWidth="1"/>
    <col min="14349" max="14350" width="2.6328125" style="127" customWidth="1"/>
    <col min="14351" max="14351" width="10.6328125" style="127" customWidth="1"/>
    <col min="14352" max="14352" width="15.6328125" style="127" customWidth="1"/>
    <col min="14353" max="14354" width="2.6328125" style="127" customWidth="1"/>
    <col min="14355" max="14355" width="10.6328125" style="127" customWidth="1"/>
    <col min="14356" max="14356" width="15.6328125" style="127" customWidth="1"/>
    <col min="14357" max="14358" width="2.6328125" style="127" customWidth="1"/>
    <col min="14359" max="14359" width="10.6328125" style="127" customWidth="1"/>
    <col min="14360" max="14360" width="15.6328125" style="127" customWidth="1"/>
    <col min="14361" max="14362" width="2.6328125" style="127" customWidth="1"/>
    <col min="14363" max="14363" width="10.6328125" style="127" customWidth="1"/>
    <col min="14364" max="14364" width="15.6328125" style="127" customWidth="1"/>
    <col min="14365" max="14366" width="2.6328125" style="127" customWidth="1"/>
    <col min="14367" max="14367" width="10.6328125" style="127" customWidth="1"/>
    <col min="14368" max="14368" width="17.26953125" style="127" bestFit="1" customWidth="1"/>
    <col min="14369" max="14370" width="2.6328125" style="127" customWidth="1"/>
    <col min="14371" max="14592" width="9" style="127"/>
    <col min="14593" max="14594" width="5.6328125" style="127" customWidth="1"/>
    <col min="14595" max="14595" width="10.6328125" style="127" customWidth="1"/>
    <col min="14596" max="14596" width="15.6328125" style="127" customWidth="1"/>
    <col min="14597" max="14598" width="2.6328125" style="127" customWidth="1"/>
    <col min="14599" max="14599" width="10.6328125" style="127" customWidth="1"/>
    <col min="14600" max="14600" width="15.6328125" style="127" customWidth="1"/>
    <col min="14601" max="14602" width="2.6328125" style="127" customWidth="1"/>
    <col min="14603" max="14603" width="10.6328125" style="127" customWidth="1"/>
    <col min="14604" max="14604" width="15.6328125" style="127" customWidth="1"/>
    <col min="14605" max="14606" width="2.6328125" style="127" customWidth="1"/>
    <col min="14607" max="14607" width="10.6328125" style="127" customWidth="1"/>
    <col min="14608" max="14608" width="15.6328125" style="127" customWidth="1"/>
    <col min="14609" max="14610" width="2.6328125" style="127" customWidth="1"/>
    <col min="14611" max="14611" width="10.6328125" style="127" customWidth="1"/>
    <col min="14612" max="14612" width="15.6328125" style="127" customWidth="1"/>
    <col min="14613" max="14614" width="2.6328125" style="127" customWidth="1"/>
    <col min="14615" max="14615" width="10.6328125" style="127" customWidth="1"/>
    <col min="14616" max="14616" width="15.6328125" style="127" customWidth="1"/>
    <col min="14617" max="14618" width="2.6328125" style="127" customWidth="1"/>
    <col min="14619" max="14619" width="10.6328125" style="127" customWidth="1"/>
    <col min="14620" max="14620" width="15.6328125" style="127" customWidth="1"/>
    <col min="14621" max="14622" width="2.6328125" style="127" customWidth="1"/>
    <col min="14623" max="14623" width="10.6328125" style="127" customWidth="1"/>
    <col min="14624" max="14624" width="17.26953125" style="127" bestFit="1" customWidth="1"/>
    <col min="14625" max="14626" width="2.6328125" style="127" customWidth="1"/>
    <col min="14627" max="14848" width="9" style="127"/>
    <col min="14849" max="14850" width="5.6328125" style="127" customWidth="1"/>
    <col min="14851" max="14851" width="10.6328125" style="127" customWidth="1"/>
    <col min="14852" max="14852" width="15.6328125" style="127" customWidth="1"/>
    <col min="14853" max="14854" width="2.6328125" style="127" customWidth="1"/>
    <col min="14855" max="14855" width="10.6328125" style="127" customWidth="1"/>
    <col min="14856" max="14856" width="15.6328125" style="127" customWidth="1"/>
    <col min="14857" max="14858" width="2.6328125" style="127" customWidth="1"/>
    <col min="14859" max="14859" width="10.6328125" style="127" customWidth="1"/>
    <col min="14860" max="14860" width="15.6328125" style="127" customWidth="1"/>
    <col min="14861" max="14862" width="2.6328125" style="127" customWidth="1"/>
    <col min="14863" max="14863" width="10.6328125" style="127" customWidth="1"/>
    <col min="14864" max="14864" width="15.6328125" style="127" customWidth="1"/>
    <col min="14865" max="14866" width="2.6328125" style="127" customWidth="1"/>
    <col min="14867" max="14867" width="10.6328125" style="127" customWidth="1"/>
    <col min="14868" max="14868" width="15.6328125" style="127" customWidth="1"/>
    <col min="14869" max="14870" width="2.6328125" style="127" customWidth="1"/>
    <col min="14871" max="14871" width="10.6328125" style="127" customWidth="1"/>
    <col min="14872" max="14872" width="15.6328125" style="127" customWidth="1"/>
    <col min="14873" max="14874" width="2.6328125" style="127" customWidth="1"/>
    <col min="14875" max="14875" width="10.6328125" style="127" customWidth="1"/>
    <col min="14876" max="14876" width="15.6328125" style="127" customWidth="1"/>
    <col min="14877" max="14878" width="2.6328125" style="127" customWidth="1"/>
    <col min="14879" max="14879" width="10.6328125" style="127" customWidth="1"/>
    <col min="14880" max="14880" width="17.26953125" style="127" bestFit="1" customWidth="1"/>
    <col min="14881" max="14882" width="2.6328125" style="127" customWidth="1"/>
    <col min="14883" max="15104" width="9" style="127"/>
    <col min="15105" max="15106" width="5.6328125" style="127" customWidth="1"/>
    <col min="15107" max="15107" width="10.6328125" style="127" customWidth="1"/>
    <col min="15108" max="15108" width="15.6328125" style="127" customWidth="1"/>
    <col min="15109" max="15110" width="2.6328125" style="127" customWidth="1"/>
    <col min="15111" max="15111" width="10.6328125" style="127" customWidth="1"/>
    <col min="15112" max="15112" width="15.6328125" style="127" customWidth="1"/>
    <col min="15113" max="15114" width="2.6328125" style="127" customWidth="1"/>
    <col min="15115" max="15115" width="10.6328125" style="127" customWidth="1"/>
    <col min="15116" max="15116" width="15.6328125" style="127" customWidth="1"/>
    <col min="15117" max="15118" width="2.6328125" style="127" customWidth="1"/>
    <col min="15119" max="15119" width="10.6328125" style="127" customWidth="1"/>
    <col min="15120" max="15120" width="15.6328125" style="127" customWidth="1"/>
    <col min="15121" max="15122" width="2.6328125" style="127" customWidth="1"/>
    <col min="15123" max="15123" width="10.6328125" style="127" customWidth="1"/>
    <col min="15124" max="15124" width="15.6328125" style="127" customWidth="1"/>
    <col min="15125" max="15126" width="2.6328125" style="127" customWidth="1"/>
    <col min="15127" max="15127" width="10.6328125" style="127" customWidth="1"/>
    <col min="15128" max="15128" width="15.6328125" style="127" customWidth="1"/>
    <col min="15129" max="15130" width="2.6328125" style="127" customWidth="1"/>
    <col min="15131" max="15131" width="10.6328125" style="127" customWidth="1"/>
    <col min="15132" max="15132" width="15.6328125" style="127" customWidth="1"/>
    <col min="15133" max="15134" width="2.6328125" style="127" customWidth="1"/>
    <col min="15135" max="15135" width="10.6328125" style="127" customWidth="1"/>
    <col min="15136" max="15136" width="17.26953125" style="127" bestFit="1" customWidth="1"/>
    <col min="15137" max="15138" width="2.6328125" style="127" customWidth="1"/>
    <col min="15139" max="15360" width="9" style="127"/>
    <col min="15361" max="15362" width="5.6328125" style="127" customWidth="1"/>
    <col min="15363" max="15363" width="10.6328125" style="127" customWidth="1"/>
    <col min="15364" max="15364" width="15.6328125" style="127" customWidth="1"/>
    <col min="15365" max="15366" width="2.6328125" style="127" customWidth="1"/>
    <col min="15367" max="15367" width="10.6328125" style="127" customWidth="1"/>
    <col min="15368" max="15368" width="15.6328125" style="127" customWidth="1"/>
    <col min="15369" max="15370" width="2.6328125" style="127" customWidth="1"/>
    <col min="15371" max="15371" width="10.6328125" style="127" customWidth="1"/>
    <col min="15372" max="15372" width="15.6328125" style="127" customWidth="1"/>
    <col min="15373" max="15374" width="2.6328125" style="127" customWidth="1"/>
    <col min="15375" max="15375" width="10.6328125" style="127" customWidth="1"/>
    <col min="15376" max="15376" width="15.6328125" style="127" customWidth="1"/>
    <col min="15377" max="15378" width="2.6328125" style="127" customWidth="1"/>
    <col min="15379" max="15379" width="10.6328125" style="127" customWidth="1"/>
    <col min="15380" max="15380" width="15.6328125" style="127" customWidth="1"/>
    <col min="15381" max="15382" width="2.6328125" style="127" customWidth="1"/>
    <col min="15383" max="15383" width="10.6328125" style="127" customWidth="1"/>
    <col min="15384" max="15384" width="15.6328125" style="127" customWidth="1"/>
    <col min="15385" max="15386" width="2.6328125" style="127" customWidth="1"/>
    <col min="15387" max="15387" width="10.6328125" style="127" customWidth="1"/>
    <col min="15388" max="15388" width="15.6328125" style="127" customWidth="1"/>
    <col min="15389" max="15390" width="2.6328125" style="127" customWidth="1"/>
    <col min="15391" max="15391" width="10.6328125" style="127" customWidth="1"/>
    <col min="15392" max="15392" width="17.26953125" style="127" bestFit="1" customWidth="1"/>
    <col min="15393" max="15394" width="2.6328125" style="127" customWidth="1"/>
    <col min="15395" max="15616" width="9" style="127"/>
    <col min="15617" max="15618" width="5.6328125" style="127" customWidth="1"/>
    <col min="15619" max="15619" width="10.6328125" style="127" customWidth="1"/>
    <col min="15620" max="15620" width="15.6328125" style="127" customWidth="1"/>
    <col min="15621" max="15622" width="2.6328125" style="127" customWidth="1"/>
    <col min="15623" max="15623" width="10.6328125" style="127" customWidth="1"/>
    <col min="15624" max="15624" width="15.6328125" style="127" customWidth="1"/>
    <col min="15625" max="15626" width="2.6328125" style="127" customWidth="1"/>
    <col min="15627" max="15627" width="10.6328125" style="127" customWidth="1"/>
    <col min="15628" max="15628" width="15.6328125" style="127" customWidth="1"/>
    <col min="15629" max="15630" width="2.6328125" style="127" customWidth="1"/>
    <col min="15631" max="15631" width="10.6328125" style="127" customWidth="1"/>
    <col min="15632" max="15632" width="15.6328125" style="127" customWidth="1"/>
    <col min="15633" max="15634" width="2.6328125" style="127" customWidth="1"/>
    <col min="15635" max="15635" width="10.6328125" style="127" customWidth="1"/>
    <col min="15636" max="15636" width="15.6328125" style="127" customWidth="1"/>
    <col min="15637" max="15638" width="2.6328125" style="127" customWidth="1"/>
    <col min="15639" max="15639" width="10.6328125" style="127" customWidth="1"/>
    <col min="15640" max="15640" width="15.6328125" style="127" customWidth="1"/>
    <col min="15641" max="15642" width="2.6328125" style="127" customWidth="1"/>
    <col min="15643" max="15643" width="10.6328125" style="127" customWidth="1"/>
    <col min="15644" max="15644" width="15.6328125" style="127" customWidth="1"/>
    <col min="15645" max="15646" width="2.6328125" style="127" customWidth="1"/>
    <col min="15647" max="15647" width="10.6328125" style="127" customWidth="1"/>
    <col min="15648" max="15648" width="17.26953125" style="127" bestFit="1" customWidth="1"/>
    <col min="15649" max="15650" width="2.6328125" style="127" customWidth="1"/>
    <col min="15651" max="15872" width="9" style="127"/>
    <col min="15873" max="15874" width="5.6328125" style="127" customWidth="1"/>
    <col min="15875" max="15875" width="10.6328125" style="127" customWidth="1"/>
    <col min="15876" max="15876" width="15.6328125" style="127" customWidth="1"/>
    <col min="15877" max="15878" width="2.6328125" style="127" customWidth="1"/>
    <col min="15879" max="15879" width="10.6328125" style="127" customWidth="1"/>
    <col min="15880" max="15880" width="15.6328125" style="127" customWidth="1"/>
    <col min="15881" max="15882" width="2.6328125" style="127" customWidth="1"/>
    <col min="15883" max="15883" width="10.6328125" style="127" customWidth="1"/>
    <col min="15884" max="15884" width="15.6328125" style="127" customWidth="1"/>
    <col min="15885" max="15886" width="2.6328125" style="127" customWidth="1"/>
    <col min="15887" max="15887" width="10.6328125" style="127" customWidth="1"/>
    <col min="15888" max="15888" width="15.6328125" style="127" customWidth="1"/>
    <col min="15889" max="15890" width="2.6328125" style="127" customWidth="1"/>
    <col min="15891" max="15891" width="10.6328125" style="127" customWidth="1"/>
    <col min="15892" max="15892" width="15.6328125" style="127" customWidth="1"/>
    <col min="15893" max="15894" width="2.6328125" style="127" customWidth="1"/>
    <col min="15895" max="15895" width="10.6328125" style="127" customWidth="1"/>
    <col min="15896" max="15896" width="15.6328125" style="127" customWidth="1"/>
    <col min="15897" max="15898" width="2.6328125" style="127" customWidth="1"/>
    <col min="15899" max="15899" width="10.6328125" style="127" customWidth="1"/>
    <col min="15900" max="15900" width="15.6328125" style="127" customWidth="1"/>
    <col min="15901" max="15902" width="2.6328125" style="127" customWidth="1"/>
    <col min="15903" max="15903" width="10.6328125" style="127" customWidth="1"/>
    <col min="15904" max="15904" width="17.26953125" style="127" bestFit="1" customWidth="1"/>
    <col min="15905" max="15906" width="2.6328125" style="127" customWidth="1"/>
    <col min="15907" max="16128" width="9" style="127"/>
    <col min="16129" max="16130" width="5.6328125" style="127" customWidth="1"/>
    <col min="16131" max="16131" width="10.6328125" style="127" customWidth="1"/>
    <col min="16132" max="16132" width="15.6328125" style="127" customWidth="1"/>
    <col min="16133" max="16134" width="2.6328125" style="127" customWidth="1"/>
    <col min="16135" max="16135" width="10.6328125" style="127" customWidth="1"/>
    <col min="16136" max="16136" width="15.6328125" style="127" customWidth="1"/>
    <col min="16137" max="16138" width="2.6328125" style="127" customWidth="1"/>
    <col min="16139" max="16139" width="10.6328125" style="127" customWidth="1"/>
    <col min="16140" max="16140" width="15.6328125" style="127" customWidth="1"/>
    <col min="16141" max="16142" width="2.6328125" style="127" customWidth="1"/>
    <col min="16143" max="16143" width="10.6328125" style="127" customWidth="1"/>
    <col min="16144" max="16144" width="15.6328125" style="127" customWidth="1"/>
    <col min="16145" max="16146" width="2.6328125" style="127" customWidth="1"/>
    <col min="16147" max="16147" width="10.6328125" style="127" customWidth="1"/>
    <col min="16148" max="16148" width="15.6328125" style="127" customWidth="1"/>
    <col min="16149" max="16150" width="2.6328125" style="127" customWidth="1"/>
    <col min="16151" max="16151" width="10.6328125" style="127" customWidth="1"/>
    <col min="16152" max="16152" width="15.6328125" style="127" customWidth="1"/>
    <col min="16153" max="16154" width="2.6328125" style="127" customWidth="1"/>
    <col min="16155" max="16155" width="10.6328125" style="127" customWidth="1"/>
    <col min="16156" max="16156" width="15.6328125" style="127" customWidth="1"/>
    <col min="16157" max="16158" width="2.6328125" style="127" customWidth="1"/>
    <col min="16159" max="16159" width="10.6328125" style="127" customWidth="1"/>
    <col min="16160" max="16160" width="17.26953125" style="127" bestFit="1" customWidth="1"/>
    <col min="16161" max="16162" width="2.6328125" style="127" customWidth="1"/>
    <col min="16163" max="16384" width="9" style="127"/>
  </cols>
  <sheetData>
    <row r="1" spans="1:34" ht="22.5" customHeight="1">
      <c r="A1" s="90"/>
      <c r="B1" s="90"/>
      <c r="D1" s="142"/>
    </row>
    <row r="2" spans="1:34" s="124" customFormat="1" ht="27.5">
      <c r="A2" s="1615" t="s">
        <v>172</v>
      </c>
      <c r="B2" s="1615"/>
      <c r="C2" s="1615"/>
      <c r="D2" s="1615"/>
      <c r="E2" s="1615"/>
      <c r="F2" s="1615"/>
      <c r="G2" s="1615"/>
      <c r="H2" s="1615"/>
      <c r="I2" s="1615"/>
      <c r="J2" s="1615"/>
      <c r="K2" s="1615"/>
      <c r="L2" s="1615"/>
      <c r="M2" s="1615"/>
      <c r="N2" s="1615"/>
      <c r="O2" s="1615"/>
      <c r="P2" s="1615"/>
      <c r="Q2" s="1615"/>
      <c r="R2" s="1615"/>
      <c r="S2" s="1615"/>
      <c r="T2" s="1615"/>
      <c r="U2" s="1615"/>
      <c r="V2" s="1615"/>
      <c r="W2" s="1615"/>
      <c r="X2" s="1615"/>
      <c r="Y2" s="1615"/>
      <c r="Z2" s="1615"/>
      <c r="AA2" s="1615"/>
      <c r="AB2" s="1615"/>
      <c r="AC2" s="1615"/>
      <c r="AD2" s="1615"/>
      <c r="AE2" s="1615"/>
      <c r="AF2" s="1615"/>
      <c r="AG2" s="1615"/>
      <c r="AH2" s="1615"/>
    </row>
    <row r="3" spans="1:34" s="93" customFormat="1" ht="22.5" customHeight="1" thickBot="1">
      <c r="A3" s="1667" t="s">
        <v>154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7"/>
      <c r="L3" s="1667"/>
      <c r="M3" s="1667"/>
      <c r="N3" s="1667"/>
      <c r="O3" s="1667"/>
      <c r="P3" s="1667"/>
      <c r="Q3" s="1667"/>
      <c r="R3" s="1667"/>
      <c r="S3" s="1667"/>
      <c r="T3" s="1667"/>
      <c r="U3" s="1667"/>
      <c r="V3" s="1667"/>
      <c r="W3" s="1667"/>
      <c r="X3" s="1667"/>
      <c r="Y3" s="1667"/>
      <c r="Z3" s="1667"/>
      <c r="AA3" s="1667"/>
      <c r="AB3" s="1667"/>
      <c r="AC3" s="1667"/>
      <c r="AD3" s="1667"/>
      <c r="AE3" s="1667"/>
      <c r="AF3" s="1667"/>
      <c r="AG3" s="1667"/>
      <c r="AH3" s="1667"/>
    </row>
    <row r="4" spans="1:34" s="91" customFormat="1" ht="22.5" customHeight="1">
      <c r="A4" s="1668" t="s">
        <v>0</v>
      </c>
      <c r="B4" s="1669"/>
      <c r="C4" s="1670" t="s">
        <v>1</v>
      </c>
      <c r="D4" s="1671"/>
      <c r="E4" s="1671"/>
      <c r="F4" s="1671"/>
      <c r="G4" s="1671"/>
      <c r="H4" s="1671"/>
      <c r="I4" s="1671"/>
      <c r="J4" s="1672"/>
      <c r="K4" s="1670" t="s">
        <v>2</v>
      </c>
      <c r="L4" s="1671"/>
      <c r="M4" s="1671"/>
      <c r="N4" s="1671"/>
      <c r="O4" s="1671"/>
      <c r="P4" s="1671"/>
      <c r="Q4" s="1671"/>
      <c r="R4" s="1672"/>
      <c r="S4" s="1670" t="s">
        <v>3</v>
      </c>
      <c r="T4" s="1671"/>
      <c r="U4" s="1671"/>
      <c r="V4" s="1671"/>
      <c r="W4" s="1671"/>
      <c r="X4" s="1671"/>
      <c r="Y4" s="1671"/>
      <c r="Z4" s="1672"/>
      <c r="AA4" s="1670" t="s">
        <v>4</v>
      </c>
      <c r="AB4" s="1671"/>
      <c r="AC4" s="1671"/>
      <c r="AD4" s="1671"/>
      <c r="AE4" s="1671"/>
      <c r="AF4" s="1671"/>
      <c r="AG4" s="1671"/>
      <c r="AH4" s="1672"/>
    </row>
    <row r="5" spans="1:34" s="128" customFormat="1" ht="22.5" customHeight="1">
      <c r="A5" s="1694" t="s">
        <v>5</v>
      </c>
      <c r="B5" s="1620"/>
      <c r="C5" s="1680" t="s">
        <v>6</v>
      </c>
      <c r="D5" s="1614"/>
      <c r="E5" s="1614"/>
      <c r="F5" s="1614"/>
      <c r="G5" s="1614" t="s">
        <v>7</v>
      </c>
      <c r="H5" s="1614"/>
      <c r="I5" s="1614"/>
      <c r="J5" s="1679"/>
      <c r="K5" s="1680" t="s">
        <v>6</v>
      </c>
      <c r="L5" s="1614"/>
      <c r="M5" s="1614"/>
      <c r="N5" s="1614"/>
      <c r="O5" s="1614" t="s">
        <v>7</v>
      </c>
      <c r="P5" s="1614"/>
      <c r="Q5" s="1614"/>
      <c r="R5" s="1679"/>
      <c r="S5" s="1680" t="s">
        <v>6</v>
      </c>
      <c r="T5" s="1614"/>
      <c r="U5" s="1614"/>
      <c r="V5" s="1614"/>
      <c r="W5" s="1614" t="s">
        <v>7</v>
      </c>
      <c r="X5" s="1614"/>
      <c r="Y5" s="1614"/>
      <c r="Z5" s="1679"/>
      <c r="AA5" s="1680" t="s">
        <v>6</v>
      </c>
      <c r="AB5" s="1614"/>
      <c r="AC5" s="1614"/>
      <c r="AD5" s="1614"/>
      <c r="AE5" s="1614" t="s">
        <v>7</v>
      </c>
      <c r="AF5" s="1614"/>
      <c r="AG5" s="1614"/>
      <c r="AH5" s="1679"/>
    </row>
    <row r="6" spans="1:34" s="129" customFormat="1" ht="29">
      <c r="A6" s="1681" t="s">
        <v>20</v>
      </c>
      <c r="B6" s="1682"/>
      <c r="C6" s="27" t="s">
        <v>8</v>
      </c>
      <c r="D6" s="8" t="s">
        <v>9</v>
      </c>
      <c r="E6" s="122" t="s">
        <v>10</v>
      </c>
      <c r="F6" s="122" t="s">
        <v>11</v>
      </c>
      <c r="G6" s="121" t="s">
        <v>8</v>
      </c>
      <c r="H6" s="121" t="s">
        <v>9</v>
      </c>
      <c r="I6" s="122" t="s">
        <v>10</v>
      </c>
      <c r="J6" s="123" t="s">
        <v>11</v>
      </c>
      <c r="K6" s="113" t="s">
        <v>8</v>
      </c>
      <c r="L6" s="121" t="s">
        <v>9</v>
      </c>
      <c r="M6" s="122" t="s">
        <v>10</v>
      </c>
      <c r="N6" s="122" t="s">
        <v>11</v>
      </c>
      <c r="O6" s="121">
        <v>130</v>
      </c>
      <c r="P6" s="121" t="s">
        <v>9</v>
      </c>
      <c r="Q6" s="122" t="s">
        <v>10</v>
      </c>
      <c r="R6" s="123" t="s">
        <v>11</v>
      </c>
      <c r="S6" s="113" t="s">
        <v>8</v>
      </c>
      <c r="T6" s="121" t="s">
        <v>9</v>
      </c>
      <c r="U6" s="122" t="s">
        <v>10</v>
      </c>
      <c r="V6" s="122" t="s">
        <v>11</v>
      </c>
      <c r="W6" s="121" t="s">
        <v>8</v>
      </c>
      <c r="X6" s="121" t="s">
        <v>9</v>
      </c>
      <c r="Y6" s="122" t="s">
        <v>10</v>
      </c>
      <c r="Z6" s="123" t="s">
        <v>11</v>
      </c>
      <c r="AA6" s="9" t="s">
        <v>8</v>
      </c>
      <c r="AB6" s="8" t="s">
        <v>9</v>
      </c>
      <c r="AC6" s="122" t="s">
        <v>10</v>
      </c>
      <c r="AD6" s="122" t="s">
        <v>11</v>
      </c>
      <c r="AE6" s="8" t="s">
        <v>8</v>
      </c>
      <c r="AF6" s="8" t="s">
        <v>9</v>
      </c>
      <c r="AG6" s="122" t="s">
        <v>10</v>
      </c>
      <c r="AH6" s="123" t="s">
        <v>11</v>
      </c>
    </row>
    <row r="7" spans="1:34" s="129" customFormat="1" ht="22.5" customHeight="1">
      <c r="A7" s="1683"/>
      <c r="B7" s="1684"/>
      <c r="C7" s="184" t="s">
        <v>59</v>
      </c>
      <c r="D7" s="185" t="s">
        <v>199</v>
      </c>
      <c r="E7" s="165">
        <v>2</v>
      </c>
      <c r="F7" s="165">
        <v>2</v>
      </c>
      <c r="G7" s="156" t="s">
        <v>179</v>
      </c>
      <c r="H7" s="186" t="s">
        <v>180</v>
      </c>
      <c r="I7" s="165">
        <v>2</v>
      </c>
      <c r="J7" s="187">
        <v>2</v>
      </c>
      <c r="K7" s="156" t="s">
        <v>181</v>
      </c>
      <c r="L7" s="167" t="s">
        <v>175</v>
      </c>
      <c r="M7" s="159">
        <v>2</v>
      </c>
      <c r="N7" s="159">
        <v>2</v>
      </c>
      <c r="O7" s="156" t="s">
        <v>182</v>
      </c>
      <c r="P7" s="167" t="s">
        <v>60</v>
      </c>
      <c r="Q7" s="159">
        <v>2</v>
      </c>
      <c r="R7" s="162">
        <v>2</v>
      </c>
      <c r="S7" s="188"/>
      <c r="T7" s="164"/>
      <c r="U7" s="165"/>
      <c r="V7" s="165"/>
      <c r="W7" s="165"/>
      <c r="X7" s="164"/>
      <c r="Y7" s="165"/>
      <c r="Z7" s="187"/>
      <c r="AA7" s="189"/>
      <c r="AB7" s="164"/>
      <c r="AC7" s="165"/>
      <c r="AD7" s="165"/>
      <c r="AE7" s="190"/>
      <c r="AF7" s="164"/>
      <c r="AG7" s="165"/>
      <c r="AH7" s="187"/>
    </row>
    <row r="8" spans="1:34" s="129" customFormat="1" ht="22.5" customHeight="1">
      <c r="A8" s="1683"/>
      <c r="B8" s="1684"/>
      <c r="C8" s="27" t="s">
        <v>183</v>
      </c>
      <c r="D8" s="110" t="s">
        <v>184</v>
      </c>
      <c r="E8" s="156">
        <v>2</v>
      </c>
      <c r="F8" s="156">
        <v>2</v>
      </c>
      <c r="G8" s="156" t="s">
        <v>185</v>
      </c>
      <c r="H8" s="111" t="s">
        <v>186</v>
      </c>
      <c r="I8" s="156">
        <v>2</v>
      </c>
      <c r="J8" s="112">
        <v>2</v>
      </c>
      <c r="K8" s="27" t="s">
        <v>61</v>
      </c>
      <c r="L8" s="110" t="s">
        <v>187</v>
      </c>
      <c r="M8" s="156">
        <v>2</v>
      </c>
      <c r="N8" s="75">
        <v>2</v>
      </c>
      <c r="O8" s="156" t="s">
        <v>188</v>
      </c>
      <c r="P8" s="114" t="s">
        <v>174</v>
      </c>
      <c r="Q8" s="159">
        <v>2</v>
      </c>
      <c r="R8" s="162">
        <v>2</v>
      </c>
      <c r="S8" s="157"/>
      <c r="T8" s="167"/>
      <c r="U8" s="159"/>
      <c r="V8" s="159"/>
      <c r="W8" s="159"/>
      <c r="X8" s="167"/>
      <c r="Y8" s="159"/>
      <c r="Z8" s="162"/>
      <c r="AA8" s="191"/>
      <c r="AB8" s="168"/>
      <c r="AC8" s="159"/>
      <c r="AD8" s="159"/>
      <c r="AE8" s="168"/>
      <c r="AF8" s="168"/>
      <c r="AG8" s="159"/>
      <c r="AH8" s="162"/>
    </row>
    <row r="9" spans="1:34" s="129" customFormat="1" ht="22.5" customHeight="1">
      <c r="A9" s="1683"/>
      <c r="B9" s="1684"/>
      <c r="C9" s="27" t="s">
        <v>189</v>
      </c>
      <c r="D9" s="110" t="s">
        <v>176</v>
      </c>
      <c r="E9" s="156">
        <v>2</v>
      </c>
      <c r="F9" s="75">
        <v>2</v>
      </c>
      <c r="G9" s="156" t="s">
        <v>190</v>
      </c>
      <c r="H9" s="110" t="s">
        <v>177</v>
      </c>
      <c r="I9" s="156">
        <v>2</v>
      </c>
      <c r="J9" s="75">
        <v>2</v>
      </c>
      <c r="K9" s="113"/>
      <c r="L9" s="158"/>
      <c r="M9" s="156"/>
      <c r="N9" s="156"/>
      <c r="O9" s="156" t="s">
        <v>62</v>
      </c>
      <c r="P9" s="110" t="s">
        <v>191</v>
      </c>
      <c r="Q9" s="156">
        <v>2</v>
      </c>
      <c r="R9" s="112">
        <v>2</v>
      </c>
      <c r="S9" s="192"/>
      <c r="T9" s="174"/>
      <c r="U9" s="170"/>
      <c r="V9" s="170"/>
      <c r="W9" s="170"/>
      <c r="X9" s="174"/>
      <c r="Y9" s="170"/>
      <c r="Z9" s="175"/>
      <c r="AA9" s="193"/>
      <c r="AB9" s="194"/>
      <c r="AC9" s="195"/>
      <c r="AD9" s="195"/>
      <c r="AE9" s="194"/>
      <c r="AF9" s="194"/>
      <c r="AG9" s="195"/>
      <c r="AH9" s="196"/>
    </row>
    <row r="10" spans="1:34" s="129" customFormat="1" ht="22.5" customHeight="1">
      <c r="A10" s="1683"/>
      <c r="B10" s="1684"/>
      <c r="C10" s="197" t="s">
        <v>192</v>
      </c>
      <c r="D10" s="198" t="s">
        <v>193</v>
      </c>
      <c r="E10" s="199">
        <v>2</v>
      </c>
      <c r="F10" s="199">
        <v>2</v>
      </c>
      <c r="G10" s="199" t="s">
        <v>194</v>
      </c>
      <c r="H10" s="200" t="s">
        <v>195</v>
      </c>
      <c r="I10" s="199">
        <v>2</v>
      </c>
      <c r="J10" s="201">
        <v>2</v>
      </c>
      <c r="K10" s="113"/>
      <c r="L10" s="158"/>
      <c r="M10" s="156"/>
      <c r="N10" s="156"/>
      <c r="O10" s="156"/>
      <c r="P10" s="161"/>
      <c r="Q10" s="156"/>
      <c r="R10" s="112"/>
      <c r="S10" s="192"/>
      <c r="T10" s="174"/>
      <c r="U10" s="170"/>
      <c r="V10" s="170"/>
      <c r="W10" s="170"/>
      <c r="X10" s="174"/>
      <c r="Y10" s="170"/>
      <c r="Z10" s="175"/>
      <c r="AA10" s="193"/>
      <c r="AB10" s="194"/>
      <c r="AC10" s="195"/>
      <c r="AD10" s="195"/>
      <c r="AE10" s="194"/>
      <c r="AF10" s="194"/>
      <c r="AG10" s="195"/>
      <c r="AH10" s="196"/>
    </row>
    <row r="11" spans="1:34" s="129" customFormat="1" ht="22.5" customHeight="1" thickBot="1">
      <c r="A11" s="1685"/>
      <c r="B11" s="1686"/>
      <c r="C11" s="27"/>
      <c r="D11" s="110"/>
      <c r="E11" s="156"/>
      <c r="F11" s="75"/>
      <c r="G11" s="156"/>
      <c r="H11" s="110"/>
      <c r="I11" s="156"/>
      <c r="J11" s="75"/>
      <c r="K11" s="46"/>
      <c r="L11" s="106"/>
      <c r="M11" s="94"/>
      <c r="N11" s="42"/>
      <c r="O11" s="42"/>
      <c r="P11" s="110"/>
      <c r="Q11" s="159"/>
      <c r="R11" s="162"/>
      <c r="S11" s="192"/>
      <c r="T11" s="174"/>
      <c r="U11" s="170"/>
      <c r="V11" s="170"/>
      <c r="W11" s="170"/>
      <c r="X11" s="174"/>
      <c r="Y11" s="170"/>
      <c r="Z11" s="175"/>
      <c r="AA11" s="193"/>
      <c r="AB11" s="194"/>
      <c r="AC11" s="195"/>
      <c r="AD11" s="195"/>
      <c r="AE11" s="194"/>
      <c r="AF11" s="194"/>
      <c r="AG11" s="195"/>
      <c r="AH11" s="196"/>
    </row>
    <row r="12" spans="1:34" s="129" customFormat="1" ht="22.5" customHeight="1" thickTop="1" thickBot="1">
      <c r="A12" s="1687" t="s">
        <v>24</v>
      </c>
      <c r="B12" s="1688"/>
      <c r="C12" s="134"/>
      <c r="D12" s="17"/>
      <c r="E12" s="18">
        <v>4</v>
      </c>
      <c r="F12" s="18">
        <f>SUM(F7:F11)</f>
        <v>8</v>
      </c>
      <c r="G12" s="19"/>
      <c r="H12" s="20"/>
      <c r="I12" s="18">
        <v>4</v>
      </c>
      <c r="J12" s="18">
        <f>SUM(J7:J11)</f>
        <v>8</v>
      </c>
      <c r="K12" s="134"/>
      <c r="L12" s="21"/>
      <c r="M12" s="18">
        <v>4</v>
      </c>
      <c r="N12" s="18">
        <f>SUM(N7:N11)</f>
        <v>4</v>
      </c>
      <c r="O12" s="18"/>
      <c r="P12" s="21"/>
      <c r="Q12" s="18">
        <v>6</v>
      </c>
      <c r="R12" s="25">
        <f>SUM(R7:R11)</f>
        <v>6</v>
      </c>
      <c r="S12" s="134"/>
      <c r="T12" s="21"/>
      <c r="U12" s="18">
        <f>SUM(U7:U11)</f>
        <v>0</v>
      </c>
      <c r="V12" s="18">
        <f>SUM(V7:V11)</f>
        <v>0</v>
      </c>
      <c r="W12" s="18"/>
      <c r="X12" s="21"/>
      <c r="Y12" s="18">
        <f>SUM(Y7:Y11)</f>
        <v>0</v>
      </c>
      <c r="Z12" s="25">
        <f>SUM(Z7:Z11)</f>
        <v>0</v>
      </c>
      <c r="AA12" s="95"/>
      <c r="AB12" s="21"/>
      <c r="AC12" s="18">
        <f>SUM(AC7:AC11)</f>
        <v>0</v>
      </c>
      <c r="AD12" s="18">
        <f>SUM(AD7:AD11)</f>
        <v>0</v>
      </c>
      <c r="AE12" s="21"/>
      <c r="AF12" s="21"/>
      <c r="AG12" s="18">
        <f>SUM(AG7:AG11)</f>
        <v>0</v>
      </c>
      <c r="AH12" s="25">
        <f>SUM(AH7:AH11)</f>
        <v>0</v>
      </c>
    </row>
    <row r="13" spans="1:34" s="129" customFormat="1" ht="22.5" customHeight="1" thickTop="1">
      <c r="A13" s="1689" t="s">
        <v>25</v>
      </c>
      <c r="B13" s="1691" t="s">
        <v>26</v>
      </c>
      <c r="C13" s="176"/>
      <c r="D13" s="185"/>
      <c r="E13" s="165"/>
      <c r="F13" s="165"/>
      <c r="G13" s="202"/>
      <c r="H13" s="186"/>
      <c r="I13" s="165"/>
      <c r="J13" s="187"/>
      <c r="K13" s="36"/>
      <c r="L13" s="110" t="s">
        <v>196</v>
      </c>
      <c r="M13" s="61">
        <v>2</v>
      </c>
      <c r="N13" s="61">
        <v>2</v>
      </c>
      <c r="O13" s="61"/>
      <c r="P13" s="63" t="s">
        <v>178</v>
      </c>
      <c r="Q13" s="61">
        <v>2</v>
      </c>
      <c r="R13" s="72">
        <v>2</v>
      </c>
      <c r="S13" s="36"/>
      <c r="T13" s="79" t="s">
        <v>63</v>
      </c>
      <c r="U13" s="61">
        <v>2</v>
      </c>
      <c r="V13" s="61">
        <v>2</v>
      </c>
      <c r="W13" s="61"/>
      <c r="X13" s="114" t="s">
        <v>197</v>
      </c>
      <c r="Y13" s="156">
        <v>2</v>
      </c>
      <c r="Z13" s="156">
        <v>2</v>
      </c>
      <c r="AA13" s="189"/>
      <c r="AB13" s="164"/>
      <c r="AC13" s="165"/>
      <c r="AD13" s="165"/>
      <c r="AE13" s="190"/>
      <c r="AF13" s="164"/>
      <c r="AG13" s="165"/>
      <c r="AH13" s="187"/>
    </row>
    <row r="14" spans="1:34" s="129" customFormat="1" ht="22.5" customHeight="1">
      <c r="A14" s="1690"/>
      <c r="B14" s="1692"/>
      <c r="C14" s="113"/>
      <c r="D14" s="110"/>
      <c r="E14" s="156"/>
      <c r="F14" s="156"/>
      <c r="G14" s="178"/>
      <c r="H14" s="161"/>
      <c r="I14" s="159"/>
      <c r="J14" s="162"/>
      <c r="K14" s="113"/>
      <c r="L14" s="203"/>
      <c r="M14" s="203"/>
      <c r="N14" s="203"/>
      <c r="O14" s="156"/>
      <c r="P14" s="107"/>
      <c r="Q14" s="108"/>
      <c r="R14" s="115"/>
      <c r="S14" s="113"/>
      <c r="T14" s="114"/>
      <c r="U14" s="156"/>
      <c r="V14" s="156"/>
      <c r="W14" s="156"/>
      <c r="X14" s="203"/>
      <c r="Y14" s="203"/>
      <c r="Z14" s="204"/>
      <c r="AA14" s="191"/>
      <c r="AB14" s="167"/>
      <c r="AC14" s="159"/>
      <c r="AD14" s="159"/>
      <c r="AE14" s="168"/>
      <c r="AF14" s="167"/>
      <c r="AG14" s="159"/>
      <c r="AH14" s="162"/>
    </row>
    <row r="15" spans="1:34" s="129" customFormat="1" ht="22.5" customHeight="1">
      <c r="A15" s="1690"/>
      <c r="B15" s="1693" t="s">
        <v>27</v>
      </c>
      <c r="C15" s="157"/>
      <c r="D15" s="158"/>
      <c r="E15" s="159"/>
      <c r="F15" s="159"/>
      <c r="G15" s="178"/>
      <c r="H15" s="161"/>
      <c r="I15" s="159"/>
      <c r="J15" s="162"/>
      <c r="K15" s="157"/>
      <c r="L15" s="167"/>
      <c r="M15" s="159"/>
      <c r="N15" s="159"/>
      <c r="O15" s="159"/>
      <c r="P15" s="167"/>
      <c r="Q15" s="159"/>
      <c r="R15" s="162"/>
      <c r="S15" s="157"/>
      <c r="T15" s="161"/>
      <c r="U15" s="159"/>
      <c r="V15" s="159"/>
      <c r="W15" s="159"/>
      <c r="X15" s="161"/>
      <c r="Y15" s="159"/>
      <c r="Z15" s="162"/>
      <c r="AA15" s="191"/>
      <c r="AB15" s="168"/>
      <c r="AC15" s="159"/>
      <c r="AD15" s="159"/>
      <c r="AE15" s="168"/>
      <c r="AF15" s="168"/>
      <c r="AG15" s="159"/>
      <c r="AH15" s="162"/>
    </row>
    <row r="16" spans="1:34" s="129" customFormat="1" ht="22.5" customHeight="1" thickBot="1">
      <c r="A16" s="1690"/>
      <c r="B16" s="1692"/>
      <c r="C16" s="157"/>
      <c r="D16" s="158"/>
      <c r="E16" s="159"/>
      <c r="F16" s="159"/>
      <c r="G16" s="178"/>
      <c r="H16" s="161"/>
      <c r="I16" s="159"/>
      <c r="J16" s="162"/>
      <c r="K16" s="157"/>
      <c r="L16" s="167"/>
      <c r="M16" s="159"/>
      <c r="N16" s="159"/>
      <c r="O16" s="159"/>
      <c r="P16" s="167"/>
      <c r="Q16" s="159"/>
      <c r="R16" s="162"/>
      <c r="S16" s="157"/>
      <c r="T16" s="167"/>
      <c r="U16" s="159"/>
      <c r="V16" s="159"/>
      <c r="W16" s="159"/>
      <c r="X16" s="167"/>
      <c r="Y16" s="159"/>
      <c r="Z16" s="162"/>
      <c r="AA16" s="191"/>
      <c r="AB16" s="168"/>
      <c r="AC16" s="159"/>
      <c r="AD16" s="159"/>
      <c r="AE16" s="168"/>
      <c r="AF16" s="168"/>
      <c r="AG16" s="159"/>
      <c r="AH16" s="162"/>
    </row>
    <row r="17" spans="1:34" s="129" customFormat="1" ht="22.5" customHeight="1" thickTop="1" thickBot="1">
      <c r="A17" s="1687" t="s">
        <v>24</v>
      </c>
      <c r="B17" s="1688"/>
      <c r="C17" s="134"/>
      <c r="D17" s="17"/>
      <c r="E17" s="18">
        <v>0</v>
      </c>
      <c r="F17" s="18">
        <f>SUM(F13:F16)</f>
        <v>0</v>
      </c>
      <c r="G17" s="19"/>
      <c r="H17" s="20"/>
      <c r="I17" s="18">
        <v>0</v>
      </c>
      <c r="J17" s="25">
        <f>SUM(J13:J16)</f>
        <v>0</v>
      </c>
      <c r="K17" s="134"/>
      <c r="L17" s="96"/>
      <c r="M17" s="18">
        <v>2</v>
      </c>
      <c r="N17" s="18">
        <v>2</v>
      </c>
      <c r="O17" s="18"/>
      <c r="P17" s="96"/>
      <c r="Q17" s="18">
        <v>2</v>
      </c>
      <c r="R17" s="25">
        <v>2</v>
      </c>
      <c r="S17" s="134"/>
      <c r="T17" s="96"/>
      <c r="U17" s="18">
        <f>SUM(U13:U16)</f>
        <v>2</v>
      </c>
      <c r="V17" s="18">
        <f>SUM(V13:V16)</f>
        <v>2</v>
      </c>
      <c r="W17" s="18"/>
      <c r="X17" s="96"/>
      <c r="Y17" s="18">
        <v>2</v>
      </c>
      <c r="Z17" s="25">
        <v>2</v>
      </c>
      <c r="AA17" s="95"/>
      <c r="AB17" s="96"/>
      <c r="AC17" s="18">
        <f>SUM(AC13:AC16)</f>
        <v>0</v>
      </c>
      <c r="AD17" s="18">
        <f>SUM(AD13:AD16)</f>
        <v>0</v>
      </c>
      <c r="AE17" s="21"/>
      <c r="AF17" s="96"/>
      <c r="AG17" s="18">
        <f>SUM(AG13:AG16)</f>
        <v>0</v>
      </c>
      <c r="AH17" s="25">
        <f>SUM(AH13:AH16)</f>
        <v>0</v>
      </c>
    </row>
    <row r="18" spans="1:34" s="129" customFormat="1" ht="22.5" customHeight="1" thickTop="1">
      <c r="A18" s="1695" t="s">
        <v>28</v>
      </c>
      <c r="B18" s="1696"/>
      <c r="C18" s="36" t="s">
        <v>64</v>
      </c>
      <c r="D18" s="35" t="s">
        <v>29</v>
      </c>
      <c r="E18" s="143">
        <v>2</v>
      </c>
      <c r="F18" s="143">
        <v>2</v>
      </c>
      <c r="G18" s="143"/>
      <c r="H18" s="38"/>
      <c r="I18" s="143"/>
      <c r="J18" s="144"/>
      <c r="K18" s="37"/>
      <c r="L18" s="145"/>
      <c r="M18" s="146"/>
      <c r="N18" s="146"/>
      <c r="O18" s="147"/>
      <c r="P18" s="38"/>
      <c r="Q18" s="143"/>
      <c r="R18" s="144"/>
      <c r="S18" s="37" t="s">
        <v>65</v>
      </c>
      <c r="T18" s="38" t="s">
        <v>30</v>
      </c>
      <c r="U18" s="143">
        <v>2</v>
      </c>
      <c r="V18" s="143">
        <v>2</v>
      </c>
      <c r="W18" s="147"/>
      <c r="X18" s="38"/>
      <c r="Y18" s="143"/>
      <c r="Z18" s="144"/>
      <c r="AA18" s="99"/>
      <c r="AB18" s="74"/>
      <c r="AC18" s="61"/>
      <c r="AD18" s="61"/>
      <c r="AE18" s="74"/>
      <c r="AF18" s="74"/>
      <c r="AG18" s="98"/>
      <c r="AH18" s="100"/>
    </row>
    <row r="19" spans="1:34" s="129" customFormat="1" ht="22.5" customHeight="1" thickBot="1">
      <c r="A19" s="1697"/>
      <c r="B19" s="1698"/>
      <c r="C19" s="36"/>
      <c r="D19" s="35"/>
      <c r="E19" s="143"/>
      <c r="F19" s="143"/>
      <c r="G19" s="143"/>
      <c r="H19" s="38"/>
      <c r="I19" s="143"/>
      <c r="J19" s="144"/>
      <c r="K19" s="148"/>
      <c r="L19" s="149"/>
      <c r="M19" s="146"/>
      <c r="N19" s="146"/>
      <c r="O19" s="150"/>
      <c r="P19" s="149"/>
      <c r="Q19" s="146"/>
      <c r="R19" s="151"/>
      <c r="S19" s="148"/>
      <c r="T19" s="149"/>
      <c r="U19" s="146"/>
      <c r="V19" s="146"/>
      <c r="W19" s="150"/>
      <c r="X19" s="149"/>
      <c r="Y19" s="146"/>
      <c r="Z19" s="151"/>
      <c r="AA19" s="101"/>
      <c r="AB19" s="111"/>
      <c r="AC19" s="121"/>
      <c r="AD19" s="121"/>
      <c r="AE19" s="111"/>
      <c r="AF19" s="111"/>
      <c r="AG19" s="62"/>
      <c r="AH19" s="102"/>
    </row>
    <row r="20" spans="1:34" s="129" customFormat="1" ht="22.5" customHeight="1" thickTop="1" thickBot="1">
      <c r="A20" s="1687" t="s">
        <v>24</v>
      </c>
      <c r="B20" s="1688"/>
      <c r="C20" s="16"/>
      <c r="D20" s="17"/>
      <c r="E20" s="18">
        <f>SUM(E18:E19)</f>
        <v>2</v>
      </c>
      <c r="F20" s="18">
        <f>SUM(F18:F19)</f>
        <v>2</v>
      </c>
      <c r="G20" s="19"/>
      <c r="H20" s="20"/>
      <c r="I20" s="18">
        <f>SUM(I18:I19)</f>
        <v>0</v>
      </c>
      <c r="J20" s="25">
        <f>SUM(J18:J19)</f>
        <v>0</v>
      </c>
      <c r="K20" s="16"/>
      <c r="L20" s="20"/>
      <c r="M20" s="18">
        <f>SUM(M18:M19)</f>
        <v>0</v>
      </c>
      <c r="N20" s="18">
        <f>SUM(N18:N19)</f>
        <v>0</v>
      </c>
      <c r="O20" s="19"/>
      <c r="P20" s="20"/>
      <c r="Q20" s="18">
        <f>SUM(Q18:Q19)</f>
        <v>0</v>
      </c>
      <c r="R20" s="25">
        <f>SUM(R18:R19)</f>
        <v>0</v>
      </c>
      <c r="S20" s="16"/>
      <c r="T20" s="20"/>
      <c r="U20" s="18">
        <f>SUM(U18:U19)</f>
        <v>2</v>
      </c>
      <c r="V20" s="18">
        <f>SUM(V18:V19)</f>
        <v>2</v>
      </c>
      <c r="W20" s="19"/>
      <c r="X20" s="20"/>
      <c r="Y20" s="18">
        <f>SUM(Y18:Y19)</f>
        <v>0</v>
      </c>
      <c r="Z20" s="25">
        <f>SUM(Z18:Z19)</f>
        <v>0</v>
      </c>
      <c r="AA20" s="24"/>
      <c r="AB20" s="20"/>
      <c r="AC20" s="18">
        <f>SUM(AC18:AC19)</f>
        <v>0</v>
      </c>
      <c r="AD20" s="18">
        <f>SUM(AD18:AD19)</f>
        <v>0</v>
      </c>
      <c r="AE20" s="20"/>
      <c r="AF20" s="20"/>
      <c r="AG20" s="18">
        <f>SUM(AG18:AG19)</f>
        <v>0</v>
      </c>
      <c r="AH20" s="25">
        <f>SUM(AH18:AH19)</f>
        <v>0</v>
      </c>
    </row>
    <row r="21" spans="1:34" s="129" customFormat="1" ht="22.5" customHeight="1" thickTop="1">
      <c r="A21" s="1673" t="s">
        <v>31</v>
      </c>
      <c r="B21" s="1674"/>
      <c r="C21" s="113" t="s">
        <v>66</v>
      </c>
      <c r="D21" s="110" t="s">
        <v>32</v>
      </c>
      <c r="E21" s="121">
        <v>2</v>
      </c>
      <c r="F21" s="121">
        <v>2</v>
      </c>
      <c r="G21" s="121" t="s">
        <v>67</v>
      </c>
      <c r="H21" s="110" t="s">
        <v>33</v>
      </c>
      <c r="I21" s="121">
        <v>2</v>
      </c>
      <c r="J21" s="112">
        <v>2</v>
      </c>
      <c r="K21" s="139" t="s">
        <v>198</v>
      </c>
      <c r="L21" s="133" t="s">
        <v>173</v>
      </c>
      <c r="M21" s="132">
        <v>2</v>
      </c>
      <c r="N21" s="132">
        <v>2</v>
      </c>
      <c r="O21" s="61"/>
      <c r="P21" s="79"/>
      <c r="Q21" s="61"/>
      <c r="R21" s="72"/>
      <c r="S21" s="36"/>
      <c r="T21" s="79"/>
      <c r="U21" s="61"/>
      <c r="V21" s="61"/>
      <c r="W21" s="61"/>
      <c r="X21" s="79"/>
      <c r="Y21" s="61"/>
      <c r="Z21" s="72"/>
      <c r="AA21" s="81"/>
      <c r="AB21" s="79"/>
      <c r="AC21" s="61"/>
      <c r="AD21" s="61"/>
      <c r="AE21" s="83"/>
      <c r="AF21" s="79"/>
      <c r="AG21" s="61"/>
      <c r="AH21" s="72"/>
    </row>
    <row r="22" spans="1:34" s="129" customFormat="1" ht="22.5" customHeight="1">
      <c r="A22" s="1675"/>
      <c r="B22" s="1676"/>
      <c r="C22" s="113"/>
      <c r="D22" s="110"/>
      <c r="E22" s="121"/>
      <c r="F22" s="121"/>
      <c r="G22" s="121"/>
      <c r="H22" s="110"/>
      <c r="I22" s="121"/>
      <c r="J22" s="112"/>
      <c r="K22" s="36"/>
      <c r="L22" s="114"/>
      <c r="M22" s="121"/>
      <c r="N22" s="121"/>
      <c r="O22" s="121"/>
      <c r="P22" s="114"/>
      <c r="Q22" s="121"/>
      <c r="R22" s="112"/>
      <c r="S22" s="36"/>
      <c r="T22" s="114"/>
      <c r="U22" s="121"/>
      <c r="V22" s="121"/>
      <c r="W22" s="121"/>
      <c r="X22" s="114"/>
      <c r="Y22" s="121"/>
      <c r="Z22" s="112"/>
      <c r="AA22" s="9"/>
      <c r="AB22" s="114"/>
      <c r="AC22" s="121"/>
      <c r="AD22" s="121"/>
      <c r="AE22" s="8"/>
      <c r="AF22" s="114"/>
      <c r="AG22" s="121"/>
      <c r="AH22" s="112"/>
    </row>
    <row r="23" spans="1:34" s="129" customFormat="1" ht="22.5" customHeight="1">
      <c r="A23" s="1675"/>
      <c r="B23" s="1676"/>
      <c r="C23" s="113"/>
      <c r="D23" s="110"/>
      <c r="E23" s="121"/>
      <c r="F23" s="121"/>
      <c r="G23" s="121"/>
      <c r="H23" s="111"/>
      <c r="I23" s="121"/>
      <c r="J23" s="112"/>
      <c r="K23" s="113"/>
      <c r="L23" s="114"/>
      <c r="M23" s="121"/>
      <c r="N23" s="121"/>
      <c r="O23" s="121"/>
      <c r="P23" s="114"/>
      <c r="Q23" s="121"/>
      <c r="R23" s="112"/>
      <c r="S23" s="113"/>
      <c r="T23" s="114"/>
      <c r="U23" s="121"/>
      <c r="V23" s="121"/>
      <c r="W23" s="121"/>
      <c r="X23" s="114"/>
      <c r="Y23" s="121"/>
      <c r="Z23" s="112"/>
      <c r="AA23" s="9"/>
      <c r="AB23" s="114"/>
      <c r="AC23" s="121"/>
      <c r="AD23" s="121"/>
      <c r="AE23" s="8"/>
      <c r="AF23" s="114"/>
      <c r="AG23" s="121"/>
      <c r="AH23" s="112"/>
    </row>
    <row r="24" spans="1:34" s="129" customFormat="1" ht="22.5" customHeight="1" thickBot="1">
      <c r="A24" s="1677"/>
      <c r="B24" s="1678"/>
      <c r="C24" s="10"/>
      <c r="D24" s="11"/>
      <c r="E24" s="1"/>
      <c r="F24" s="1"/>
      <c r="G24" s="1"/>
      <c r="H24" s="2"/>
      <c r="I24" s="1"/>
      <c r="J24" s="12"/>
      <c r="K24" s="46"/>
      <c r="L24" s="45"/>
      <c r="M24" s="42"/>
      <c r="N24" s="42"/>
      <c r="O24" s="42"/>
      <c r="P24" s="45"/>
      <c r="Q24" s="42"/>
      <c r="R24" s="43"/>
      <c r="S24" s="46"/>
      <c r="T24" s="45"/>
      <c r="U24" s="42"/>
      <c r="V24" s="42"/>
      <c r="W24" s="42"/>
      <c r="X24" s="45"/>
      <c r="Y24" s="42"/>
      <c r="Z24" s="43"/>
      <c r="AA24" s="44"/>
      <c r="AB24" s="45"/>
      <c r="AC24" s="42"/>
      <c r="AD24" s="42"/>
      <c r="AE24" s="47"/>
      <c r="AF24" s="45"/>
      <c r="AG24" s="42"/>
      <c r="AH24" s="43"/>
    </row>
    <row r="25" spans="1:34" s="129" customFormat="1" ht="22.5" customHeight="1" thickTop="1" thickBot="1">
      <c r="A25" s="1687" t="s">
        <v>12</v>
      </c>
      <c r="B25" s="1688"/>
      <c r="C25" s="16"/>
      <c r="D25" s="17"/>
      <c r="E25" s="18">
        <f>SUM(E21:E24)</f>
        <v>2</v>
      </c>
      <c r="F25" s="18">
        <f>SUM(F21:F24)</f>
        <v>2</v>
      </c>
      <c r="G25" s="19"/>
      <c r="H25" s="20"/>
      <c r="I25" s="18">
        <f>SUM(I21:I24)</f>
        <v>2</v>
      </c>
      <c r="J25" s="25">
        <f>SUM(J21:J24)</f>
        <v>2</v>
      </c>
      <c r="K25" s="16"/>
      <c r="L25" s="20"/>
      <c r="M25" s="18">
        <f>SUM(M21:M24)</f>
        <v>2</v>
      </c>
      <c r="N25" s="18">
        <f>SUM(N21:N24)</f>
        <v>2</v>
      </c>
      <c r="O25" s="19"/>
      <c r="P25" s="20"/>
      <c r="Q25" s="18">
        <f>SUM(Q21:Q24)</f>
        <v>0</v>
      </c>
      <c r="R25" s="25">
        <f>SUM(R21:R24)</f>
        <v>0</v>
      </c>
      <c r="S25" s="16"/>
      <c r="T25" s="22"/>
      <c r="U25" s="18">
        <f>SUM(U21:U24)</f>
        <v>0</v>
      </c>
      <c r="V25" s="18">
        <f>SUM(V21:V24)</f>
        <v>0</v>
      </c>
      <c r="W25" s="23"/>
      <c r="X25" s="22"/>
      <c r="Y25" s="18">
        <f>SUM(Y21:Y24)</f>
        <v>0</v>
      </c>
      <c r="Z25" s="25">
        <f>SUM(Z21:Z24)</f>
        <v>0</v>
      </c>
      <c r="AA25" s="24"/>
      <c r="AB25" s="22"/>
      <c r="AC25" s="18">
        <f>SUM(AC21:AC24)</f>
        <v>0</v>
      </c>
      <c r="AD25" s="18">
        <f>SUM(AD21:AD24)</f>
        <v>0</v>
      </c>
      <c r="AE25" s="22"/>
      <c r="AF25" s="22"/>
      <c r="AG25" s="18">
        <f>SUM(AG21:AG24)</f>
        <v>0</v>
      </c>
      <c r="AH25" s="25">
        <f>SUM(AH21:AH24)</f>
        <v>0</v>
      </c>
    </row>
    <row r="26" spans="1:34" s="84" customFormat="1" ht="22.5" customHeight="1" thickTop="1">
      <c r="A26" s="1673" t="s">
        <v>116</v>
      </c>
      <c r="B26" s="1674"/>
      <c r="C26" s="3" t="s">
        <v>68</v>
      </c>
      <c r="D26" s="4" t="s">
        <v>122</v>
      </c>
      <c r="E26" s="5">
        <v>4</v>
      </c>
      <c r="F26" s="5">
        <v>8</v>
      </c>
      <c r="G26" s="5" t="s">
        <v>69</v>
      </c>
      <c r="H26" s="4" t="s">
        <v>123</v>
      </c>
      <c r="I26" s="5">
        <v>4</v>
      </c>
      <c r="J26" s="6">
        <v>8</v>
      </c>
      <c r="K26" s="3" t="s">
        <v>70</v>
      </c>
      <c r="L26" s="4" t="s">
        <v>124</v>
      </c>
      <c r="M26" s="5">
        <v>4</v>
      </c>
      <c r="N26" s="5">
        <v>8</v>
      </c>
      <c r="O26" s="5" t="s">
        <v>71</v>
      </c>
      <c r="P26" s="4" t="s">
        <v>117</v>
      </c>
      <c r="Q26" s="5">
        <v>4</v>
      </c>
      <c r="R26" s="6">
        <v>8</v>
      </c>
      <c r="S26" s="3" t="s">
        <v>72</v>
      </c>
      <c r="T26" s="7" t="s">
        <v>118</v>
      </c>
      <c r="U26" s="5">
        <v>4</v>
      </c>
      <c r="V26" s="5">
        <v>8</v>
      </c>
      <c r="W26" s="5" t="s">
        <v>73</v>
      </c>
      <c r="X26" s="7" t="s">
        <v>119</v>
      </c>
      <c r="Y26" s="5">
        <v>4</v>
      </c>
      <c r="Z26" s="6">
        <v>8</v>
      </c>
      <c r="AA26" s="3" t="s">
        <v>74</v>
      </c>
      <c r="AB26" s="7" t="s">
        <v>120</v>
      </c>
      <c r="AC26" s="5">
        <v>4</v>
      </c>
      <c r="AD26" s="5">
        <v>8</v>
      </c>
      <c r="AE26" s="5" t="s">
        <v>75</v>
      </c>
      <c r="AF26" s="7" t="s">
        <v>121</v>
      </c>
      <c r="AG26" s="5">
        <v>4</v>
      </c>
      <c r="AH26" s="6">
        <v>8</v>
      </c>
    </row>
    <row r="27" spans="1:34" s="84" customFormat="1" ht="22.5" customHeight="1">
      <c r="A27" s="1675"/>
      <c r="B27" s="1676"/>
      <c r="C27" s="113" t="s">
        <v>160</v>
      </c>
      <c r="D27" s="110" t="s">
        <v>155</v>
      </c>
      <c r="E27" s="121">
        <v>2</v>
      </c>
      <c r="F27" s="121">
        <v>3</v>
      </c>
      <c r="G27" s="121" t="s">
        <v>128</v>
      </c>
      <c r="H27" s="110" t="s">
        <v>127</v>
      </c>
      <c r="I27" s="121">
        <v>2</v>
      </c>
      <c r="J27" s="112">
        <v>2</v>
      </c>
      <c r="K27" s="113" t="s">
        <v>135</v>
      </c>
      <c r="L27" s="110" t="s">
        <v>134</v>
      </c>
      <c r="M27" s="121">
        <v>2</v>
      </c>
      <c r="N27" s="121">
        <v>2</v>
      </c>
      <c r="O27" s="121" t="s">
        <v>137</v>
      </c>
      <c r="P27" s="110" t="s">
        <v>136</v>
      </c>
      <c r="Q27" s="121">
        <v>2</v>
      </c>
      <c r="R27" s="112">
        <v>2</v>
      </c>
      <c r="S27" s="113" t="s">
        <v>139</v>
      </c>
      <c r="T27" s="114" t="s">
        <v>138</v>
      </c>
      <c r="U27" s="121">
        <v>2</v>
      </c>
      <c r="V27" s="121">
        <v>2</v>
      </c>
      <c r="W27" s="88" t="s">
        <v>152</v>
      </c>
      <c r="X27" s="114" t="s">
        <v>153</v>
      </c>
      <c r="Y27" s="121">
        <v>2</v>
      </c>
      <c r="Z27" s="112">
        <v>2</v>
      </c>
      <c r="AA27" s="113" t="s">
        <v>80</v>
      </c>
      <c r="AB27" s="114" t="s">
        <v>44</v>
      </c>
      <c r="AC27" s="121">
        <v>2</v>
      </c>
      <c r="AD27" s="121">
        <v>2</v>
      </c>
      <c r="AE27" s="121"/>
      <c r="AF27" s="114"/>
      <c r="AG27" s="121"/>
      <c r="AH27" s="112"/>
    </row>
    <row r="28" spans="1:34" s="84" customFormat="1" ht="22.5" customHeight="1">
      <c r="A28" s="1675"/>
      <c r="B28" s="1676"/>
      <c r="C28" s="113"/>
      <c r="D28" s="110"/>
      <c r="E28" s="121"/>
      <c r="F28" s="121"/>
      <c r="G28" s="121"/>
      <c r="H28" s="111"/>
      <c r="I28" s="121"/>
      <c r="J28" s="112"/>
      <c r="K28" s="113" t="s">
        <v>143</v>
      </c>
      <c r="L28" s="110" t="s">
        <v>142</v>
      </c>
      <c r="M28" s="121">
        <v>2</v>
      </c>
      <c r="N28" s="121">
        <v>2</v>
      </c>
      <c r="O28" s="110"/>
      <c r="P28" s="110"/>
      <c r="Q28" s="121"/>
      <c r="R28" s="112"/>
      <c r="S28" s="113" t="s">
        <v>147</v>
      </c>
      <c r="T28" s="114" t="s">
        <v>146</v>
      </c>
      <c r="U28" s="121">
        <v>2</v>
      </c>
      <c r="V28" s="121">
        <v>2</v>
      </c>
      <c r="W28" s="137" t="s">
        <v>163</v>
      </c>
      <c r="X28" s="114" t="s">
        <v>156</v>
      </c>
      <c r="Y28" s="121">
        <v>2</v>
      </c>
      <c r="Z28" s="112">
        <v>2</v>
      </c>
      <c r="AA28" s="131" t="s">
        <v>76</v>
      </c>
      <c r="AB28" s="140" t="s">
        <v>36</v>
      </c>
      <c r="AC28" s="131">
        <v>2</v>
      </c>
      <c r="AD28" s="131">
        <v>3</v>
      </c>
      <c r="AE28" s="153"/>
      <c r="AF28" s="114"/>
      <c r="AG28" s="121"/>
      <c r="AH28" s="112"/>
    </row>
    <row r="29" spans="1:34" s="84" customFormat="1" ht="22.5" customHeight="1">
      <c r="A29" s="1675"/>
      <c r="B29" s="1676"/>
      <c r="C29" s="113"/>
      <c r="D29" s="110"/>
      <c r="E29" s="121"/>
      <c r="F29" s="121"/>
      <c r="G29" s="121"/>
      <c r="H29" s="111"/>
      <c r="I29" s="121"/>
      <c r="J29" s="112"/>
      <c r="K29" s="113" t="s">
        <v>103</v>
      </c>
      <c r="L29" s="110" t="s">
        <v>102</v>
      </c>
      <c r="M29" s="121">
        <v>2</v>
      </c>
      <c r="N29" s="121">
        <v>2</v>
      </c>
      <c r="O29" s="121"/>
      <c r="P29" s="110"/>
      <c r="Q29" s="121"/>
      <c r="R29" s="112"/>
      <c r="S29" s="121" t="s">
        <v>151</v>
      </c>
      <c r="T29" s="114" t="s">
        <v>150</v>
      </c>
      <c r="U29" s="121">
        <v>2</v>
      </c>
      <c r="V29" s="75">
        <v>2</v>
      </c>
      <c r="W29" s="131" t="s">
        <v>133</v>
      </c>
      <c r="X29" s="140" t="s">
        <v>35</v>
      </c>
      <c r="Y29" s="131">
        <v>2</v>
      </c>
      <c r="Z29" s="138">
        <v>3</v>
      </c>
      <c r="AA29" s="9"/>
      <c r="AB29" s="114"/>
      <c r="AC29" s="121"/>
      <c r="AD29" s="121"/>
      <c r="AE29" s="8"/>
      <c r="AF29" s="114"/>
      <c r="AG29" s="121"/>
      <c r="AH29" s="112"/>
    </row>
    <row r="30" spans="1:34" s="84" customFormat="1" ht="22.5" customHeight="1">
      <c r="A30" s="1675"/>
      <c r="B30" s="1676"/>
      <c r="C30" s="46"/>
      <c r="D30" s="41"/>
      <c r="E30" s="42"/>
      <c r="F30" s="42"/>
      <c r="G30" s="42"/>
      <c r="H30" s="116"/>
      <c r="I30" s="42"/>
      <c r="J30" s="43"/>
      <c r="K30" s="113" t="s">
        <v>99</v>
      </c>
      <c r="L30" s="110" t="s">
        <v>39</v>
      </c>
      <c r="M30" s="121">
        <v>2</v>
      </c>
      <c r="N30" s="121">
        <v>2</v>
      </c>
      <c r="O30" s="42"/>
      <c r="P30" s="41"/>
      <c r="Q30" s="42"/>
      <c r="R30" s="43"/>
      <c r="S30" s="113" t="s">
        <v>81</v>
      </c>
      <c r="T30" s="114" t="s">
        <v>82</v>
      </c>
      <c r="U30" s="121">
        <v>2</v>
      </c>
      <c r="V30" s="121">
        <v>2</v>
      </c>
      <c r="W30" s="78"/>
      <c r="X30" s="152"/>
      <c r="Y30" s="78"/>
      <c r="Z30" s="80"/>
      <c r="AA30" s="44"/>
      <c r="AB30" s="45"/>
      <c r="AC30" s="42"/>
      <c r="AD30" s="42"/>
      <c r="AE30" s="47"/>
      <c r="AF30" s="45"/>
      <c r="AG30" s="42"/>
      <c r="AH30" s="43"/>
    </row>
    <row r="31" spans="1:34" s="84" customFormat="1" ht="22.5" customHeight="1" thickBot="1">
      <c r="A31" s="1677"/>
      <c r="B31" s="1678"/>
      <c r="C31" s="10"/>
      <c r="D31" s="11"/>
      <c r="E31" s="1"/>
      <c r="F31" s="1"/>
      <c r="G31" s="1"/>
      <c r="H31" s="2"/>
      <c r="I31" s="1"/>
      <c r="J31" s="12"/>
      <c r="K31" s="113"/>
      <c r="L31" s="110"/>
      <c r="M31" s="121"/>
      <c r="N31" s="121"/>
      <c r="O31" s="1"/>
      <c r="P31" s="13"/>
      <c r="Q31" s="1"/>
      <c r="R31" s="12"/>
      <c r="S31" s="10"/>
      <c r="T31" s="14"/>
      <c r="U31" s="1"/>
      <c r="V31" s="1"/>
      <c r="W31" s="121"/>
      <c r="X31" s="114"/>
      <c r="Y31" s="121"/>
      <c r="Z31" s="112"/>
      <c r="AA31" s="15"/>
      <c r="AB31" s="14"/>
      <c r="AC31" s="1"/>
      <c r="AD31" s="1"/>
      <c r="AE31" s="13"/>
      <c r="AF31" s="14"/>
      <c r="AG31" s="1"/>
      <c r="AH31" s="12"/>
    </row>
    <row r="32" spans="1:34" s="84" customFormat="1" ht="22.5" customHeight="1" thickTop="1" thickBot="1">
      <c r="A32" s="1687" t="s">
        <v>104</v>
      </c>
      <c r="B32" s="1688"/>
      <c r="C32" s="16"/>
      <c r="D32" s="17"/>
      <c r="E32" s="18">
        <f>SUM(E26:E31)</f>
        <v>6</v>
      </c>
      <c r="F32" s="18">
        <f t="shared" ref="F32:AH32" si="0">SUM(F26:F31)</f>
        <v>11</v>
      </c>
      <c r="G32" s="18"/>
      <c r="H32" s="18"/>
      <c r="I32" s="18">
        <f t="shared" si="0"/>
        <v>6</v>
      </c>
      <c r="J32" s="25">
        <f t="shared" si="0"/>
        <v>10</v>
      </c>
      <c r="K32" s="39"/>
      <c r="L32" s="18"/>
      <c r="M32" s="18">
        <f t="shared" si="0"/>
        <v>12</v>
      </c>
      <c r="N32" s="18">
        <f t="shared" si="0"/>
        <v>16</v>
      </c>
      <c r="O32" s="18"/>
      <c r="P32" s="18"/>
      <c r="Q32" s="18">
        <f t="shared" si="0"/>
        <v>6</v>
      </c>
      <c r="R32" s="25">
        <f t="shared" si="0"/>
        <v>10</v>
      </c>
      <c r="S32" s="18"/>
      <c r="T32" s="18"/>
      <c r="U32" s="18">
        <f t="shared" si="0"/>
        <v>12</v>
      </c>
      <c r="V32" s="18">
        <f t="shared" si="0"/>
        <v>16</v>
      </c>
      <c r="W32" s="18"/>
      <c r="X32" s="18"/>
      <c r="Y32" s="18">
        <f t="shared" si="0"/>
        <v>10</v>
      </c>
      <c r="Z32" s="25">
        <f t="shared" si="0"/>
        <v>15</v>
      </c>
      <c r="AA32" s="18"/>
      <c r="AB32" s="18"/>
      <c r="AC32" s="18">
        <f t="shared" si="0"/>
        <v>8</v>
      </c>
      <c r="AD32" s="18">
        <f t="shared" si="0"/>
        <v>13</v>
      </c>
      <c r="AE32" s="18"/>
      <c r="AF32" s="18"/>
      <c r="AG32" s="18">
        <f t="shared" si="0"/>
        <v>4</v>
      </c>
      <c r="AH32" s="25">
        <f t="shared" si="0"/>
        <v>8</v>
      </c>
    </row>
    <row r="33" spans="1:34" s="84" customFormat="1" ht="22.5" customHeight="1" thickTop="1">
      <c r="A33" s="1673" t="s">
        <v>105</v>
      </c>
      <c r="B33" s="1674"/>
      <c r="C33" s="3" t="s">
        <v>83</v>
      </c>
      <c r="D33" s="4" t="s">
        <v>106</v>
      </c>
      <c r="E33" s="5">
        <v>2</v>
      </c>
      <c r="F33" s="5">
        <v>3</v>
      </c>
      <c r="G33" s="121" t="s">
        <v>85</v>
      </c>
      <c r="H33" s="111" t="s">
        <v>108</v>
      </c>
      <c r="I33" s="121">
        <v>2</v>
      </c>
      <c r="J33" s="112">
        <v>3</v>
      </c>
      <c r="K33" s="113" t="s">
        <v>161</v>
      </c>
      <c r="L33" s="110" t="s">
        <v>158</v>
      </c>
      <c r="M33" s="121">
        <v>2</v>
      </c>
      <c r="N33" s="121">
        <v>2</v>
      </c>
      <c r="O33" s="5" t="s">
        <v>145</v>
      </c>
      <c r="P33" s="4" t="s">
        <v>144</v>
      </c>
      <c r="Q33" s="5">
        <v>2</v>
      </c>
      <c r="R33" s="6">
        <v>2</v>
      </c>
      <c r="S33" s="3" t="s">
        <v>130</v>
      </c>
      <c r="T33" s="4" t="s">
        <v>129</v>
      </c>
      <c r="U33" s="5">
        <v>2</v>
      </c>
      <c r="V33" s="5">
        <v>2</v>
      </c>
      <c r="W33" s="5" t="s">
        <v>149</v>
      </c>
      <c r="X33" s="7" t="s">
        <v>148</v>
      </c>
      <c r="Y33" s="5">
        <v>2</v>
      </c>
      <c r="Z33" s="6">
        <v>2</v>
      </c>
      <c r="AA33" s="3" t="s">
        <v>84</v>
      </c>
      <c r="AB33" s="110" t="s">
        <v>107</v>
      </c>
      <c r="AC33" s="5">
        <v>2</v>
      </c>
      <c r="AD33" s="5">
        <v>2</v>
      </c>
      <c r="AE33" s="119" t="s">
        <v>164</v>
      </c>
      <c r="AF33" s="82" t="s">
        <v>159</v>
      </c>
      <c r="AG33" s="119">
        <v>2</v>
      </c>
      <c r="AH33" s="120">
        <v>2</v>
      </c>
    </row>
    <row r="34" spans="1:34" s="84" customFormat="1" ht="22.5" customHeight="1">
      <c r="A34" s="1675"/>
      <c r="B34" s="1676"/>
      <c r="C34" s="26"/>
      <c r="D34" s="110"/>
      <c r="E34" s="121"/>
      <c r="F34" s="121"/>
      <c r="G34" s="121" t="s">
        <v>89</v>
      </c>
      <c r="H34" s="110" t="s">
        <v>43</v>
      </c>
      <c r="I34" s="121">
        <v>2</v>
      </c>
      <c r="J34" s="112">
        <v>2</v>
      </c>
      <c r="K34" s="113" t="s">
        <v>90</v>
      </c>
      <c r="L34" s="110" t="s">
        <v>110</v>
      </c>
      <c r="M34" s="121">
        <v>2</v>
      </c>
      <c r="N34" s="121">
        <v>2</v>
      </c>
      <c r="O34" s="121" t="s">
        <v>86</v>
      </c>
      <c r="P34" s="110" t="s">
        <v>40</v>
      </c>
      <c r="Q34" s="121">
        <v>2</v>
      </c>
      <c r="R34" s="112">
        <v>2</v>
      </c>
      <c r="S34" s="113" t="s">
        <v>87</v>
      </c>
      <c r="T34" s="110" t="s">
        <v>109</v>
      </c>
      <c r="U34" s="121">
        <v>2</v>
      </c>
      <c r="V34" s="121">
        <v>2</v>
      </c>
      <c r="W34" s="121" t="s">
        <v>132</v>
      </c>
      <c r="X34" s="114" t="s">
        <v>131</v>
      </c>
      <c r="Y34" s="121">
        <v>2</v>
      </c>
      <c r="Z34" s="112">
        <v>2</v>
      </c>
      <c r="AA34" s="113" t="s">
        <v>141</v>
      </c>
      <c r="AB34" s="110" t="s">
        <v>140</v>
      </c>
      <c r="AC34" s="121">
        <v>2</v>
      </c>
      <c r="AD34" s="121">
        <v>2</v>
      </c>
      <c r="AE34" s="121" t="s">
        <v>88</v>
      </c>
      <c r="AF34" s="114" t="s">
        <v>42</v>
      </c>
      <c r="AG34" s="121">
        <v>2</v>
      </c>
      <c r="AH34" s="112">
        <v>2</v>
      </c>
    </row>
    <row r="35" spans="1:34" s="84" customFormat="1" ht="22.5" customHeight="1">
      <c r="A35" s="1675"/>
      <c r="B35" s="1676"/>
      <c r="C35" s="26"/>
      <c r="D35" s="110"/>
      <c r="E35" s="121"/>
      <c r="F35" s="121"/>
      <c r="G35" s="121" t="s">
        <v>169</v>
      </c>
      <c r="H35" s="111" t="s">
        <v>38</v>
      </c>
      <c r="I35" s="121">
        <v>2</v>
      </c>
      <c r="J35" s="112">
        <v>2</v>
      </c>
      <c r="K35" s="113" t="s">
        <v>168</v>
      </c>
      <c r="L35" s="110" t="s">
        <v>167</v>
      </c>
      <c r="M35" s="121">
        <v>2</v>
      </c>
      <c r="N35" s="121">
        <v>2</v>
      </c>
      <c r="O35" s="121" t="s">
        <v>91</v>
      </c>
      <c r="P35" s="110" t="s">
        <v>41</v>
      </c>
      <c r="Q35" s="121">
        <v>2</v>
      </c>
      <c r="R35" s="112">
        <v>2</v>
      </c>
      <c r="S35" s="113" t="s">
        <v>92</v>
      </c>
      <c r="T35" s="110" t="s">
        <v>111</v>
      </c>
      <c r="U35" s="121">
        <v>2</v>
      </c>
      <c r="V35" s="121">
        <v>2</v>
      </c>
      <c r="W35" s="121" t="s">
        <v>93</v>
      </c>
      <c r="X35" s="114" t="s">
        <v>46</v>
      </c>
      <c r="Y35" s="121">
        <v>2</v>
      </c>
      <c r="Z35" s="112">
        <v>2</v>
      </c>
      <c r="AA35" s="9" t="s">
        <v>94</v>
      </c>
      <c r="AB35" s="114" t="s">
        <v>45</v>
      </c>
      <c r="AC35" s="121">
        <v>2</v>
      </c>
      <c r="AD35" s="121">
        <v>2</v>
      </c>
      <c r="AE35" s="121" t="s">
        <v>95</v>
      </c>
      <c r="AF35" s="114" t="s">
        <v>112</v>
      </c>
      <c r="AG35" s="121">
        <v>2</v>
      </c>
      <c r="AH35" s="112">
        <v>2</v>
      </c>
    </row>
    <row r="36" spans="1:34" s="84" customFormat="1" ht="22.5" customHeight="1">
      <c r="A36" s="1675"/>
      <c r="B36" s="1676"/>
      <c r="C36" s="26"/>
      <c r="D36" s="110"/>
      <c r="E36" s="121"/>
      <c r="F36" s="121"/>
      <c r="G36" s="121"/>
      <c r="H36" s="110"/>
      <c r="I36" s="121"/>
      <c r="J36" s="112"/>
      <c r="K36" s="113"/>
      <c r="L36" s="110"/>
      <c r="M36" s="121"/>
      <c r="N36" s="75"/>
      <c r="O36" s="121" t="s">
        <v>162</v>
      </c>
      <c r="P36" s="114" t="s">
        <v>157</v>
      </c>
      <c r="Q36" s="121">
        <v>2</v>
      </c>
      <c r="R36" s="112">
        <v>2</v>
      </c>
      <c r="S36" s="110" t="s">
        <v>126</v>
      </c>
      <c r="T36" s="110" t="s">
        <v>125</v>
      </c>
      <c r="U36" s="8">
        <v>2</v>
      </c>
      <c r="V36" s="8">
        <v>3</v>
      </c>
      <c r="W36" s="121" t="s">
        <v>96</v>
      </c>
      <c r="X36" s="114" t="s">
        <v>47</v>
      </c>
      <c r="Y36" s="121">
        <v>2</v>
      </c>
      <c r="Z36" s="112">
        <v>2</v>
      </c>
      <c r="AA36" s="9"/>
      <c r="AB36" s="114"/>
      <c r="AC36" s="121"/>
      <c r="AD36" s="121"/>
      <c r="AE36" s="8" t="s">
        <v>98</v>
      </c>
      <c r="AF36" s="114" t="s">
        <v>114</v>
      </c>
      <c r="AG36" s="121">
        <v>2</v>
      </c>
      <c r="AH36" s="112">
        <v>2</v>
      </c>
    </row>
    <row r="37" spans="1:34" s="84" customFormat="1" ht="22.5" customHeight="1">
      <c r="A37" s="1675"/>
      <c r="B37" s="1676"/>
      <c r="C37" s="40"/>
      <c r="D37" s="41"/>
      <c r="E37" s="42"/>
      <c r="F37" s="42"/>
      <c r="G37" s="42"/>
      <c r="H37" s="41"/>
      <c r="I37" s="42"/>
      <c r="J37" s="43"/>
      <c r="K37" s="113"/>
      <c r="L37" s="110"/>
      <c r="M37" s="121"/>
      <c r="N37" s="121"/>
      <c r="O37" s="8" t="s">
        <v>77</v>
      </c>
      <c r="P37" s="110" t="s">
        <v>115</v>
      </c>
      <c r="Q37" s="121">
        <v>2</v>
      </c>
      <c r="R37" s="112">
        <v>3</v>
      </c>
      <c r="S37" s="113"/>
      <c r="T37" s="110"/>
      <c r="U37" s="121"/>
      <c r="V37" s="75"/>
      <c r="W37" s="154" t="s">
        <v>97</v>
      </c>
      <c r="X37" s="140" t="s">
        <v>113</v>
      </c>
      <c r="Y37" s="131">
        <v>2</v>
      </c>
      <c r="Z37" s="131">
        <v>3</v>
      </c>
      <c r="AA37" s="44"/>
      <c r="AB37" s="45"/>
      <c r="AC37" s="42"/>
      <c r="AD37" s="42"/>
      <c r="AE37" s="8" t="s">
        <v>165</v>
      </c>
      <c r="AF37" s="109" t="s">
        <v>166</v>
      </c>
      <c r="AG37" s="121">
        <v>2</v>
      </c>
      <c r="AH37" s="112">
        <v>2</v>
      </c>
    </row>
    <row r="38" spans="1:34" s="84" customFormat="1" ht="22.5" customHeight="1">
      <c r="A38" s="1675"/>
      <c r="B38" s="1676"/>
      <c r="C38" s="40"/>
      <c r="D38" s="41"/>
      <c r="E38" s="42"/>
      <c r="F38" s="42"/>
      <c r="G38" s="42"/>
      <c r="H38" s="41"/>
      <c r="I38" s="42"/>
      <c r="J38" s="43"/>
      <c r="K38" s="113"/>
      <c r="L38" s="110"/>
      <c r="M38" s="121"/>
      <c r="N38" s="121"/>
      <c r="O38" s="42"/>
      <c r="P38" s="45"/>
      <c r="Q38" s="42"/>
      <c r="R38" s="43"/>
      <c r="S38" s="46"/>
      <c r="T38" s="41"/>
      <c r="U38" s="42"/>
      <c r="V38" s="42"/>
      <c r="W38" s="121" t="s">
        <v>78</v>
      </c>
      <c r="X38" s="114" t="s">
        <v>79</v>
      </c>
      <c r="Y38" s="121">
        <v>2</v>
      </c>
      <c r="Z38" s="112">
        <v>2</v>
      </c>
      <c r="AA38" s="44"/>
      <c r="AB38" s="45"/>
      <c r="AC38" s="42"/>
      <c r="AD38" s="42"/>
      <c r="AE38" s="47"/>
      <c r="AF38" s="45"/>
      <c r="AG38" s="42"/>
      <c r="AH38" s="43"/>
    </row>
    <row r="39" spans="1:34" s="84" customFormat="1" ht="22.5" customHeight="1" thickBot="1">
      <c r="A39" s="1675"/>
      <c r="B39" s="1676"/>
      <c r="C39" s="48"/>
      <c r="D39" s="11"/>
      <c r="E39" s="1"/>
      <c r="F39" s="1"/>
      <c r="G39" s="49"/>
      <c r="H39" s="2"/>
      <c r="I39" s="1"/>
      <c r="J39" s="12"/>
      <c r="K39" s="10"/>
      <c r="L39" s="14"/>
      <c r="M39" s="1"/>
      <c r="N39" s="1"/>
      <c r="O39" s="1"/>
      <c r="P39" s="14"/>
      <c r="Q39" s="1"/>
      <c r="R39" s="12"/>
      <c r="S39" s="10"/>
      <c r="T39" s="11"/>
      <c r="U39" s="1"/>
      <c r="V39" s="1"/>
      <c r="W39" s="50"/>
      <c r="X39" s="51"/>
      <c r="Y39" s="50"/>
      <c r="Z39" s="52"/>
      <c r="AA39" s="15"/>
      <c r="AB39" s="14"/>
      <c r="AC39" s="1"/>
      <c r="AD39" s="1"/>
      <c r="AE39" s="13"/>
      <c r="AF39" s="14"/>
      <c r="AG39" s="1"/>
      <c r="AH39" s="12"/>
    </row>
    <row r="40" spans="1:34" s="84" customFormat="1" ht="22.5" customHeight="1" thickTop="1" thickBot="1">
      <c r="A40" s="1702" t="s">
        <v>104</v>
      </c>
      <c r="B40" s="1703"/>
      <c r="C40" s="53"/>
      <c r="D40" s="31"/>
      <c r="E40" s="29">
        <v>2</v>
      </c>
      <c r="F40" s="29">
        <v>3</v>
      </c>
      <c r="G40" s="30"/>
      <c r="H40" s="31"/>
      <c r="I40" s="29">
        <v>4</v>
      </c>
      <c r="J40" s="34">
        <v>5</v>
      </c>
      <c r="K40" s="28"/>
      <c r="L40" s="31"/>
      <c r="M40" s="29">
        <v>2</v>
      </c>
      <c r="N40" s="29">
        <v>2</v>
      </c>
      <c r="O40" s="29"/>
      <c r="P40" s="31"/>
      <c r="Q40" s="29">
        <v>4</v>
      </c>
      <c r="R40" s="34">
        <v>4</v>
      </c>
      <c r="S40" s="28"/>
      <c r="T40" s="31"/>
      <c r="U40" s="29">
        <v>2</v>
      </c>
      <c r="V40" s="29">
        <v>2</v>
      </c>
      <c r="W40" s="29"/>
      <c r="X40" s="30"/>
      <c r="Y40" s="29">
        <v>6</v>
      </c>
      <c r="Z40" s="34">
        <v>6</v>
      </c>
      <c r="AA40" s="33"/>
      <c r="AB40" s="31"/>
      <c r="AC40" s="29">
        <v>2</v>
      </c>
      <c r="AD40" s="29">
        <v>2</v>
      </c>
      <c r="AE40" s="32"/>
      <c r="AF40" s="31"/>
      <c r="AG40" s="29">
        <v>6</v>
      </c>
      <c r="AH40" s="34">
        <v>6</v>
      </c>
    </row>
    <row r="41" spans="1:34" s="129" customFormat="1" ht="22.5" customHeight="1" thickTop="1" thickBot="1">
      <c r="A41" s="1704" t="s">
        <v>14</v>
      </c>
      <c r="B41" s="1705"/>
      <c r="C41" s="54"/>
      <c r="D41" s="55"/>
      <c r="E41" s="55">
        <f>E12+E17+E20+E25+E32+E40</f>
        <v>16</v>
      </c>
      <c r="F41" s="55">
        <f>F12+F17+F20+F25+F32+F40</f>
        <v>26</v>
      </c>
      <c r="G41" s="56"/>
      <c r="H41" s="57"/>
      <c r="I41" s="55">
        <f>I12+I17+I20+I25+I32+I40</f>
        <v>16</v>
      </c>
      <c r="J41" s="58">
        <f>J12+J17+J20+J25+J32+J40</f>
        <v>25</v>
      </c>
      <c r="K41" s="54"/>
      <c r="L41" s="59"/>
      <c r="M41" s="55">
        <f>M12+M17+M20+M25+M32+M40</f>
        <v>22</v>
      </c>
      <c r="N41" s="55">
        <f>N12+N17+N20+N25+N32+N40</f>
        <v>26</v>
      </c>
      <c r="O41" s="55"/>
      <c r="P41" s="59"/>
      <c r="Q41" s="55">
        <f>Q12+Q17+Q20+Q25+Q32+Q40</f>
        <v>18</v>
      </c>
      <c r="R41" s="58">
        <f>R12+R17+R20+R25+R32+R40</f>
        <v>22</v>
      </c>
      <c r="S41" s="54"/>
      <c r="T41" s="59"/>
      <c r="U41" s="55">
        <f>U12+U17+U20+U25+U32+U40</f>
        <v>18</v>
      </c>
      <c r="V41" s="55">
        <f>V12+V17+V20+V25+V32+V40</f>
        <v>22</v>
      </c>
      <c r="W41" s="55"/>
      <c r="X41" s="55"/>
      <c r="Y41" s="55">
        <f>Y12+Y17+Y20+Y25+Y32+Y40</f>
        <v>18</v>
      </c>
      <c r="Z41" s="58">
        <f>Z12+Z17+Z20+Z25+Z32+Z40</f>
        <v>23</v>
      </c>
      <c r="AA41" s="60"/>
      <c r="AB41" s="59"/>
      <c r="AC41" s="55">
        <f>AC12+AC17+AC20+AC25+AC32+AC40</f>
        <v>10</v>
      </c>
      <c r="AD41" s="55">
        <f>AD12+AD17+AD20+AD25+AD32+AD40</f>
        <v>15</v>
      </c>
      <c r="AE41" s="59"/>
      <c r="AF41" s="59"/>
      <c r="AG41" s="55">
        <f>AG12+AG17+AG20+AG25+AG32+AG40</f>
        <v>10</v>
      </c>
      <c r="AH41" s="58">
        <f>AH12+AH17+AH20+AH25+AH32+AH40</f>
        <v>14</v>
      </c>
    </row>
    <row r="42" spans="1:34" s="103" customFormat="1" ht="22.5" customHeight="1">
      <c r="A42" s="1706" t="s">
        <v>100</v>
      </c>
      <c r="B42" s="1707"/>
      <c r="C42" s="119" t="s">
        <v>49</v>
      </c>
      <c r="D42" s="119" t="s">
        <v>20</v>
      </c>
      <c r="E42" s="1699">
        <f>E12+I12+M12+Q12+Y12+AG12</f>
        <v>18</v>
      </c>
      <c r="F42" s="1700"/>
      <c r="G42" s="1710"/>
      <c r="H42" s="119" t="s">
        <v>25</v>
      </c>
      <c r="I42" s="1699">
        <v>8</v>
      </c>
      <c r="J42" s="1700"/>
      <c r="K42" s="1710"/>
      <c r="L42" s="119" t="s">
        <v>50</v>
      </c>
      <c r="M42" s="1699">
        <v>8</v>
      </c>
      <c r="N42" s="1700"/>
      <c r="O42" s="1710"/>
      <c r="P42" s="119" t="s">
        <v>13</v>
      </c>
      <c r="Q42" s="1699">
        <v>0</v>
      </c>
      <c r="R42" s="1700"/>
      <c r="S42" s="1700"/>
      <c r="T42" s="61" t="s">
        <v>51</v>
      </c>
      <c r="U42" s="1699" t="s">
        <v>34</v>
      </c>
      <c r="V42" s="1700"/>
      <c r="W42" s="1710"/>
      <c r="X42" s="1699">
        <f>E32+I32+M32+Q32+U32+Y32+AC32+AG32+AK32+AO32</f>
        <v>64</v>
      </c>
      <c r="Y42" s="1700"/>
      <c r="Z42" s="1700"/>
      <c r="AA42" s="1710"/>
      <c r="AB42" s="126" t="s">
        <v>37</v>
      </c>
      <c r="AC42" s="1699">
        <f>128-X42-Q42-M42-E42-E43-M43</f>
        <v>28</v>
      </c>
      <c r="AD42" s="1700"/>
      <c r="AE42" s="1700"/>
      <c r="AF42" s="1700"/>
      <c r="AG42" s="1700"/>
      <c r="AH42" s="1701"/>
    </row>
    <row r="43" spans="1:34" s="103" customFormat="1" ht="22.5" customHeight="1" thickBot="1">
      <c r="A43" s="1708"/>
      <c r="B43" s="1709"/>
      <c r="C43" s="125" t="s">
        <v>52</v>
      </c>
      <c r="D43" s="125" t="s">
        <v>53</v>
      </c>
      <c r="E43" s="1711">
        <f>E20+I20+M20+Q20+U20+Y20+AC20+AG20</f>
        <v>4</v>
      </c>
      <c r="F43" s="1712"/>
      <c r="G43" s="1712"/>
      <c r="H43" s="1712"/>
      <c r="I43" s="1712"/>
      <c r="J43" s="1712"/>
      <c r="K43" s="1713"/>
      <c r="L43" s="125" t="s">
        <v>54</v>
      </c>
      <c r="M43" s="1711">
        <f>E25+I25+M25+Q25+U25+Y25+AC25+AG25+AK25+AO25</f>
        <v>6</v>
      </c>
      <c r="N43" s="1712"/>
      <c r="O43" s="1712"/>
      <c r="P43" s="1712"/>
      <c r="Q43" s="1712"/>
      <c r="R43" s="1712"/>
      <c r="S43" s="1713"/>
      <c r="T43" s="141" t="s">
        <v>55</v>
      </c>
      <c r="U43" s="1711">
        <f>E42+I42+E43+M43+X42+AC42</f>
        <v>128</v>
      </c>
      <c r="V43" s="1712"/>
      <c r="W43" s="1712"/>
      <c r="X43" s="1712"/>
      <c r="Y43" s="1712"/>
      <c r="Z43" s="1712"/>
      <c r="AA43" s="1712"/>
      <c r="AB43" s="1712"/>
      <c r="AC43" s="1712"/>
      <c r="AD43" s="1712"/>
      <c r="AE43" s="1712"/>
      <c r="AF43" s="1712"/>
      <c r="AG43" s="1712"/>
      <c r="AH43" s="1726"/>
    </row>
    <row r="44" spans="1:34" ht="22.5" customHeight="1">
      <c r="A44" s="1736" t="s">
        <v>16</v>
      </c>
      <c r="B44" s="1714"/>
      <c r="C44" s="1717" t="s">
        <v>170</v>
      </c>
      <c r="D44" s="1739"/>
      <c r="E44" s="1739"/>
      <c r="F44" s="1739"/>
      <c r="G44" s="1739"/>
      <c r="H44" s="1739"/>
      <c r="I44" s="1739"/>
      <c r="J44" s="1739"/>
      <c r="K44" s="1739"/>
      <c r="L44" s="1739"/>
      <c r="M44" s="1739"/>
      <c r="N44" s="1739"/>
      <c r="O44" s="1739"/>
      <c r="P44" s="1739"/>
      <c r="Q44" s="1739"/>
      <c r="R44" s="1740"/>
      <c r="S44" s="1747" t="s">
        <v>101</v>
      </c>
      <c r="T44" s="1727"/>
      <c r="U44" s="1728"/>
      <c r="V44" s="1729"/>
      <c r="W44" s="1714" t="s">
        <v>17</v>
      </c>
      <c r="X44" s="1727"/>
      <c r="Y44" s="1728"/>
      <c r="Z44" s="1729"/>
      <c r="AA44" s="1714" t="s">
        <v>18</v>
      </c>
      <c r="AB44" s="1727"/>
      <c r="AC44" s="1728"/>
      <c r="AD44" s="1729"/>
      <c r="AE44" s="1714" t="s">
        <v>19</v>
      </c>
      <c r="AF44" s="1717"/>
      <c r="AG44" s="1718"/>
      <c r="AH44" s="1719"/>
    </row>
    <row r="45" spans="1:34" ht="22.5" customHeight="1">
      <c r="A45" s="1737"/>
      <c r="B45" s="1715"/>
      <c r="C45" s="1741"/>
      <c r="D45" s="1742"/>
      <c r="E45" s="1742"/>
      <c r="F45" s="1742"/>
      <c r="G45" s="1742"/>
      <c r="H45" s="1742"/>
      <c r="I45" s="1742"/>
      <c r="J45" s="1742"/>
      <c r="K45" s="1742"/>
      <c r="L45" s="1742"/>
      <c r="M45" s="1742"/>
      <c r="N45" s="1742"/>
      <c r="O45" s="1742"/>
      <c r="P45" s="1742"/>
      <c r="Q45" s="1742"/>
      <c r="R45" s="1743"/>
      <c r="S45" s="1748"/>
      <c r="T45" s="1730"/>
      <c r="U45" s="1731"/>
      <c r="V45" s="1732"/>
      <c r="W45" s="1715"/>
      <c r="X45" s="1730"/>
      <c r="Y45" s="1731"/>
      <c r="Z45" s="1732"/>
      <c r="AA45" s="1715"/>
      <c r="AB45" s="1730"/>
      <c r="AC45" s="1731"/>
      <c r="AD45" s="1732"/>
      <c r="AE45" s="1715"/>
      <c r="AF45" s="1720"/>
      <c r="AG45" s="1721"/>
      <c r="AH45" s="1722"/>
    </row>
    <row r="46" spans="1:34" ht="22.5" customHeight="1">
      <c r="A46" s="1737"/>
      <c r="B46" s="1715"/>
      <c r="C46" s="1741"/>
      <c r="D46" s="1742"/>
      <c r="E46" s="1742"/>
      <c r="F46" s="1742"/>
      <c r="G46" s="1742"/>
      <c r="H46" s="1742"/>
      <c r="I46" s="1742"/>
      <c r="J46" s="1742"/>
      <c r="K46" s="1742"/>
      <c r="L46" s="1742"/>
      <c r="M46" s="1742"/>
      <c r="N46" s="1742"/>
      <c r="O46" s="1742"/>
      <c r="P46" s="1742"/>
      <c r="Q46" s="1742"/>
      <c r="R46" s="1743"/>
      <c r="S46" s="1748"/>
      <c r="T46" s="1730"/>
      <c r="U46" s="1731"/>
      <c r="V46" s="1732"/>
      <c r="W46" s="1715"/>
      <c r="X46" s="1730"/>
      <c r="Y46" s="1731"/>
      <c r="Z46" s="1732"/>
      <c r="AA46" s="1715"/>
      <c r="AB46" s="1730"/>
      <c r="AC46" s="1731"/>
      <c r="AD46" s="1732"/>
      <c r="AE46" s="1715"/>
      <c r="AF46" s="1720"/>
      <c r="AG46" s="1721"/>
      <c r="AH46" s="1722"/>
    </row>
    <row r="47" spans="1:34" ht="22.5" customHeight="1">
      <c r="A47" s="1737"/>
      <c r="B47" s="1715"/>
      <c r="C47" s="1741"/>
      <c r="D47" s="1742"/>
      <c r="E47" s="1742"/>
      <c r="F47" s="1742"/>
      <c r="G47" s="1742"/>
      <c r="H47" s="1742"/>
      <c r="I47" s="1742"/>
      <c r="J47" s="1742"/>
      <c r="K47" s="1742"/>
      <c r="L47" s="1742"/>
      <c r="M47" s="1742"/>
      <c r="N47" s="1742"/>
      <c r="O47" s="1742"/>
      <c r="P47" s="1742"/>
      <c r="Q47" s="1742"/>
      <c r="R47" s="1743"/>
      <c r="S47" s="1748"/>
      <c r="T47" s="1730"/>
      <c r="U47" s="1731"/>
      <c r="V47" s="1732"/>
      <c r="W47" s="1715"/>
      <c r="X47" s="1730"/>
      <c r="Y47" s="1731"/>
      <c r="Z47" s="1732"/>
      <c r="AA47" s="1715"/>
      <c r="AB47" s="1730"/>
      <c r="AC47" s="1731"/>
      <c r="AD47" s="1732"/>
      <c r="AE47" s="1715"/>
      <c r="AF47" s="1720"/>
      <c r="AG47" s="1721"/>
      <c r="AH47" s="1722"/>
    </row>
    <row r="48" spans="1:34" ht="22.5" customHeight="1" thickBot="1">
      <c r="A48" s="1738"/>
      <c r="B48" s="1716"/>
      <c r="C48" s="1744"/>
      <c r="D48" s="1745"/>
      <c r="E48" s="1745"/>
      <c r="F48" s="1745"/>
      <c r="G48" s="1745"/>
      <c r="H48" s="1745"/>
      <c r="I48" s="1745"/>
      <c r="J48" s="1745"/>
      <c r="K48" s="1745"/>
      <c r="L48" s="1745"/>
      <c r="M48" s="1745"/>
      <c r="N48" s="1745"/>
      <c r="O48" s="1745"/>
      <c r="P48" s="1745"/>
      <c r="Q48" s="1745"/>
      <c r="R48" s="1746"/>
      <c r="S48" s="1749"/>
      <c r="T48" s="1733"/>
      <c r="U48" s="1734"/>
      <c r="V48" s="1735"/>
      <c r="W48" s="1716"/>
      <c r="X48" s="1733"/>
      <c r="Y48" s="1734"/>
      <c r="Z48" s="1735"/>
      <c r="AA48" s="1716"/>
      <c r="AB48" s="1733"/>
      <c r="AC48" s="1734"/>
      <c r="AD48" s="1735"/>
      <c r="AE48" s="1716"/>
      <c r="AF48" s="1723"/>
      <c r="AG48" s="1724"/>
      <c r="AH48" s="1725"/>
    </row>
    <row r="52" spans="1:3" ht="22.5" customHeight="1">
      <c r="C52" s="105"/>
    </row>
    <row r="53" spans="1:3" ht="22.5" customHeight="1">
      <c r="C53" s="105"/>
    </row>
    <row r="54" spans="1:3" ht="22.5" customHeight="1">
      <c r="C54" s="105"/>
    </row>
    <row r="55" spans="1:3" ht="22.5" customHeight="1">
      <c r="C55" s="105"/>
    </row>
    <row r="56" spans="1:3" ht="22.5" customHeight="1">
      <c r="C56" s="105"/>
    </row>
    <row r="57" spans="1:3" ht="22.5" customHeight="1">
      <c r="C57" s="105"/>
    </row>
    <row r="61" spans="1:3" ht="22.5" customHeight="1">
      <c r="A61" s="130"/>
      <c r="B61" s="130"/>
    </row>
  </sheetData>
  <mergeCells count="52">
    <mergeCell ref="A44:B48"/>
    <mergeCell ref="C44:R48"/>
    <mergeCell ref="S44:S48"/>
    <mergeCell ref="T44:V48"/>
    <mergeCell ref="W44:W48"/>
    <mergeCell ref="X42:AA42"/>
    <mergeCell ref="AE44:AE48"/>
    <mergeCell ref="AF44:AH48"/>
    <mergeCell ref="M43:S43"/>
    <mergeCell ref="U43:AH43"/>
    <mergeCell ref="X44:Z48"/>
    <mergeCell ref="AA44:AA48"/>
    <mergeCell ref="AB44:AD48"/>
    <mergeCell ref="A18:B19"/>
    <mergeCell ref="A20:B20"/>
    <mergeCell ref="A21:B24"/>
    <mergeCell ref="A25:B25"/>
    <mergeCell ref="AC42:AH42"/>
    <mergeCell ref="A32:B32"/>
    <mergeCell ref="A33:B39"/>
    <mergeCell ref="A40:B40"/>
    <mergeCell ref="A41:B41"/>
    <mergeCell ref="A42:B43"/>
    <mergeCell ref="E42:G42"/>
    <mergeCell ref="E43:K43"/>
    <mergeCell ref="I42:K42"/>
    <mergeCell ref="M42:O42"/>
    <mergeCell ref="Q42:S42"/>
    <mergeCell ref="U42:W42"/>
    <mergeCell ref="A26:B31"/>
    <mergeCell ref="W5:Z5"/>
    <mergeCell ref="AA5:AD5"/>
    <mergeCell ref="AE5:AH5"/>
    <mergeCell ref="A6:B11"/>
    <mergeCell ref="A12:B12"/>
    <mergeCell ref="A13:A16"/>
    <mergeCell ref="B13:B14"/>
    <mergeCell ref="B15:B16"/>
    <mergeCell ref="A5:B5"/>
    <mergeCell ref="C5:F5"/>
    <mergeCell ref="G5:J5"/>
    <mergeCell ref="K5:N5"/>
    <mergeCell ref="O5:R5"/>
    <mergeCell ref="S5:V5"/>
    <mergeCell ref="A17:B17"/>
    <mergeCell ref="A2:AH2"/>
    <mergeCell ref="A3:AH3"/>
    <mergeCell ref="A4:B4"/>
    <mergeCell ref="C4:J4"/>
    <mergeCell ref="K4:R4"/>
    <mergeCell ref="S4:Z4"/>
    <mergeCell ref="AA4:AH4"/>
  </mergeCells>
  <phoneticPr fontId="3" type="noConversion"/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59"/>
  <sheetViews>
    <sheetView topLeftCell="A10" workbookViewId="0">
      <selection activeCell="F19" sqref="F19"/>
    </sheetView>
  </sheetViews>
  <sheetFormatPr defaultRowHeight="17"/>
  <cols>
    <col min="1" max="2" width="5.6328125" style="486" customWidth="1"/>
    <col min="3" max="3" width="10.6328125" style="484" customWidth="1"/>
    <col min="4" max="4" width="15.6328125" style="484" customWidth="1"/>
    <col min="5" max="6" width="3" style="485" customWidth="1"/>
    <col min="7" max="7" width="10.6328125" style="204" customWidth="1"/>
    <col min="8" max="8" width="15.6328125" style="204" customWidth="1"/>
    <col min="9" max="10" width="3" style="485" customWidth="1"/>
    <col min="11" max="11" width="10.6328125" style="484" customWidth="1"/>
    <col min="12" max="12" width="15.6328125" style="484" customWidth="1"/>
    <col min="13" max="14" width="3" style="484" customWidth="1"/>
    <col min="15" max="15" width="10.6328125" style="484" customWidth="1"/>
    <col min="16" max="16" width="15.6328125" style="484" customWidth="1"/>
    <col min="17" max="17" width="3.08984375" style="484" customWidth="1"/>
    <col min="18" max="18" width="3.36328125" style="484" customWidth="1"/>
    <col min="19" max="19" width="10.6328125" style="484" customWidth="1"/>
    <col min="20" max="20" width="15.6328125" style="484" customWidth="1"/>
    <col min="21" max="21" width="3" style="484" customWidth="1"/>
    <col min="22" max="22" width="3.36328125" style="484" customWidth="1"/>
    <col min="23" max="23" width="10.6328125" style="484" customWidth="1"/>
    <col min="24" max="24" width="15.6328125" style="484" customWidth="1"/>
    <col min="25" max="26" width="2.6328125" style="484" customWidth="1"/>
    <col min="27" max="27" width="10.6328125" style="484" customWidth="1"/>
    <col min="28" max="28" width="15.6328125" style="484" customWidth="1"/>
    <col min="29" max="30" width="2.6328125" style="484" customWidth="1"/>
    <col min="31" max="31" width="10.6328125" style="484" customWidth="1"/>
    <col min="32" max="32" width="17.08984375" style="484" bestFit="1" customWidth="1"/>
    <col min="33" max="34" width="2.6328125" style="484" customWidth="1"/>
    <col min="35" max="256" width="9" style="484"/>
    <col min="257" max="258" width="5.6328125" style="484" customWidth="1"/>
    <col min="259" max="259" width="10.6328125" style="484" customWidth="1"/>
    <col min="260" max="260" width="15.6328125" style="484" customWidth="1"/>
    <col min="261" max="262" width="3" style="484" customWidth="1"/>
    <col min="263" max="263" width="10.6328125" style="484" customWidth="1"/>
    <col min="264" max="264" width="15.6328125" style="484" customWidth="1"/>
    <col min="265" max="266" width="3" style="484" customWidth="1"/>
    <col min="267" max="267" width="10.6328125" style="484" customWidth="1"/>
    <col min="268" max="268" width="15.6328125" style="484" customWidth="1"/>
    <col min="269" max="270" width="3" style="484" customWidth="1"/>
    <col min="271" max="271" width="10.6328125" style="484" customWidth="1"/>
    <col min="272" max="272" width="15.6328125" style="484" customWidth="1"/>
    <col min="273" max="273" width="3.08984375" style="484" customWidth="1"/>
    <col min="274" max="274" width="3.36328125" style="484" customWidth="1"/>
    <col min="275" max="275" width="10.6328125" style="484" customWidth="1"/>
    <col min="276" max="276" width="15.6328125" style="484" customWidth="1"/>
    <col min="277" max="277" width="3" style="484" customWidth="1"/>
    <col min="278" max="278" width="3.36328125" style="484" customWidth="1"/>
    <col min="279" max="279" width="10.6328125" style="484" customWidth="1"/>
    <col min="280" max="280" width="15.6328125" style="484" customWidth="1"/>
    <col min="281" max="282" width="2.6328125" style="484" customWidth="1"/>
    <col min="283" max="283" width="10.6328125" style="484" customWidth="1"/>
    <col min="284" max="284" width="15.6328125" style="484" customWidth="1"/>
    <col min="285" max="286" width="2.6328125" style="484" customWidth="1"/>
    <col min="287" max="287" width="10.6328125" style="484" customWidth="1"/>
    <col min="288" max="288" width="17.08984375" style="484" bestFit="1" customWidth="1"/>
    <col min="289" max="290" width="2.6328125" style="484" customWidth="1"/>
    <col min="291" max="512" width="9" style="484"/>
    <col min="513" max="514" width="5.6328125" style="484" customWidth="1"/>
    <col min="515" max="515" width="10.6328125" style="484" customWidth="1"/>
    <col min="516" max="516" width="15.6328125" style="484" customWidth="1"/>
    <col min="517" max="518" width="3" style="484" customWidth="1"/>
    <col min="519" max="519" width="10.6328125" style="484" customWidth="1"/>
    <col min="520" max="520" width="15.6328125" style="484" customWidth="1"/>
    <col min="521" max="522" width="3" style="484" customWidth="1"/>
    <col min="523" max="523" width="10.6328125" style="484" customWidth="1"/>
    <col min="524" max="524" width="15.6328125" style="484" customWidth="1"/>
    <col min="525" max="526" width="3" style="484" customWidth="1"/>
    <col min="527" max="527" width="10.6328125" style="484" customWidth="1"/>
    <col min="528" max="528" width="15.6328125" style="484" customWidth="1"/>
    <col min="529" max="529" width="3.08984375" style="484" customWidth="1"/>
    <col min="530" max="530" width="3.36328125" style="484" customWidth="1"/>
    <col min="531" max="531" width="10.6328125" style="484" customWidth="1"/>
    <col min="532" max="532" width="15.6328125" style="484" customWidth="1"/>
    <col min="533" max="533" width="3" style="484" customWidth="1"/>
    <col min="534" max="534" width="3.36328125" style="484" customWidth="1"/>
    <col min="535" max="535" width="10.6328125" style="484" customWidth="1"/>
    <col min="536" max="536" width="15.6328125" style="484" customWidth="1"/>
    <col min="537" max="538" width="2.6328125" style="484" customWidth="1"/>
    <col min="539" max="539" width="10.6328125" style="484" customWidth="1"/>
    <col min="540" max="540" width="15.6328125" style="484" customWidth="1"/>
    <col min="541" max="542" width="2.6328125" style="484" customWidth="1"/>
    <col min="543" max="543" width="10.6328125" style="484" customWidth="1"/>
    <col min="544" max="544" width="17.08984375" style="484" bestFit="1" customWidth="1"/>
    <col min="545" max="546" width="2.6328125" style="484" customWidth="1"/>
    <col min="547" max="768" width="9" style="484"/>
    <col min="769" max="770" width="5.6328125" style="484" customWidth="1"/>
    <col min="771" max="771" width="10.6328125" style="484" customWidth="1"/>
    <col min="772" max="772" width="15.6328125" style="484" customWidth="1"/>
    <col min="773" max="774" width="3" style="484" customWidth="1"/>
    <col min="775" max="775" width="10.6328125" style="484" customWidth="1"/>
    <col min="776" max="776" width="15.6328125" style="484" customWidth="1"/>
    <col min="777" max="778" width="3" style="484" customWidth="1"/>
    <col min="779" max="779" width="10.6328125" style="484" customWidth="1"/>
    <col min="780" max="780" width="15.6328125" style="484" customWidth="1"/>
    <col min="781" max="782" width="3" style="484" customWidth="1"/>
    <col min="783" max="783" width="10.6328125" style="484" customWidth="1"/>
    <col min="784" max="784" width="15.6328125" style="484" customWidth="1"/>
    <col min="785" max="785" width="3.08984375" style="484" customWidth="1"/>
    <col min="786" max="786" width="3.36328125" style="484" customWidth="1"/>
    <col min="787" max="787" width="10.6328125" style="484" customWidth="1"/>
    <col min="788" max="788" width="15.6328125" style="484" customWidth="1"/>
    <col min="789" max="789" width="3" style="484" customWidth="1"/>
    <col min="790" max="790" width="3.36328125" style="484" customWidth="1"/>
    <col min="791" max="791" width="10.6328125" style="484" customWidth="1"/>
    <col min="792" max="792" width="15.6328125" style="484" customWidth="1"/>
    <col min="793" max="794" width="2.6328125" style="484" customWidth="1"/>
    <col min="795" max="795" width="10.6328125" style="484" customWidth="1"/>
    <col min="796" max="796" width="15.6328125" style="484" customWidth="1"/>
    <col min="797" max="798" width="2.6328125" style="484" customWidth="1"/>
    <col min="799" max="799" width="10.6328125" style="484" customWidth="1"/>
    <col min="800" max="800" width="17.08984375" style="484" bestFit="1" customWidth="1"/>
    <col min="801" max="802" width="2.6328125" style="484" customWidth="1"/>
    <col min="803" max="1024" width="9" style="484"/>
    <col min="1025" max="1026" width="5.6328125" style="484" customWidth="1"/>
    <col min="1027" max="1027" width="10.6328125" style="484" customWidth="1"/>
    <col min="1028" max="1028" width="15.6328125" style="484" customWidth="1"/>
    <col min="1029" max="1030" width="3" style="484" customWidth="1"/>
    <col min="1031" max="1031" width="10.6328125" style="484" customWidth="1"/>
    <col min="1032" max="1032" width="15.6328125" style="484" customWidth="1"/>
    <col min="1033" max="1034" width="3" style="484" customWidth="1"/>
    <col min="1035" max="1035" width="10.6328125" style="484" customWidth="1"/>
    <col min="1036" max="1036" width="15.6328125" style="484" customWidth="1"/>
    <col min="1037" max="1038" width="3" style="484" customWidth="1"/>
    <col min="1039" max="1039" width="10.6328125" style="484" customWidth="1"/>
    <col min="1040" max="1040" width="15.6328125" style="484" customWidth="1"/>
    <col min="1041" max="1041" width="3.08984375" style="484" customWidth="1"/>
    <col min="1042" max="1042" width="3.36328125" style="484" customWidth="1"/>
    <col min="1043" max="1043" width="10.6328125" style="484" customWidth="1"/>
    <col min="1044" max="1044" width="15.6328125" style="484" customWidth="1"/>
    <col min="1045" max="1045" width="3" style="484" customWidth="1"/>
    <col min="1046" max="1046" width="3.36328125" style="484" customWidth="1"/>
    <col min="1047" max="1047" width="10.6328125" style="484" customWidth="1"/>
    <col min="1048" max="1048" width="15.6328125" style="484" customWidth="1"/>
    <col min="1049" max="1050" width="2.6328125" style="484" customWidth="1"/>
    <col min="1051" max="1051" width="10.6328125" style="484" customWidth="1"/>
    <col min="1052" max="1052" width="15.6328125" style="484" customWidth="1"/>
    <col min="1053" max="1054" width="2.6328125" style="484" customWidth="1"/>
    <col min="1055" max="1055" width="10.6328125" style="484" customWidth="1"/>
    <col min="1056" max="1056" width="17.08984375" style="484" bestFit="1" customWidth="1"/>
    <col min="1057" max="1058" width="2.6328125" style="484" customWidth="1"/>
    <col min="1059" max="1280" width="9" style="484"/>
    <col min="1281" max="1282" width="5.6328125" style="484" customWidth="1"/>
    <col min="1283" max="1283" width="10.6328125" style="484" customWidth="1"/>
    <col min="1284" max="1284" width="15.6328125" style="484" customWidth="1"/>
    <col min="1285" max="1286" width="3" style="484" customWidth="1"/>
    <col min="1287" max="1287" width="10.6328125" style="484" customWidth="1"/>
    <col min="1288" max="1288" width="15.6328125" style="484" customWidth="1"/>
    <col min="1289" max="1290" width="3" style="484" customWidth="1"/>
    <col min="1291" max="1291" width="10.6328125" style="484" customWidth="1"/>
    <col min="1292" max="1292" width="15.6328125" style="484" customWidth="1"/>
    <col min="1293" max="1294" width="3" style="484" customWidth="1"/>
    <col min="1295" max="1295" width="10.6328125" style="484" customWidth="1"/>
    <col min="1296" max="1296" width="15.6328125" style="484" customWidth="1"/>
    <col min="1297" max="1297" width="3.08984375" style="484" customWidth="1"/>
    <col min="1298" max="1298" width="3.36328125" style="484" customWidth="1"/>
    <col min="1299" max="1299" width="10.6328125" style="484" customWidth="1"/>
    <col min="1300" max="1300" width="15.6328125" style="484" customWidth="1"/>
    <col min="1301" max="1301" width="3" style="484" customWidth="1"/>
    <col min="1302" max="1302" width="3.36328125" style="484" customWidth="1"/>
    <col min="1303" max="1303" width="10.6328125" style="484" customWidth="1"/>
    <col min="1304" max="1304" width="15.6328125" style="484" customWidth="1"/>
    <col min="1305" max="1306" width="2.6328125" style="484" customWidth="1"/>
    <col min="1307" max="1307" width="10.6328125" style="484" customWidth="1"/>
    <col min="1308" max="1308" width="15.6328125" style="484" customWidth="1"/>
    <col min="1309" max="1310" width="2.6328125" style="484" customWidth="1"/>
    <col min="1311" max="1311" width="10.6328125" style="484" customWidth="1"/>
    <col min="1312" max="1312" width="17.08984375" style="484" bestFit="1" customWidth="1"/>
    <col min="1313" max="1314" width="2.6328125" style="484" customWidth="1"/>
    <col min="1315" max="1536" width="9" style="484"/>
    <col min="1537" max="1538" width="5.6328125" style="484" customWidth="1"/>
    <col min="1539" max="1539" width="10.6328125" style="484" customWidth="1"/>
    <col min="1540" max="1540" width="15.6328125" style="484" customWidth="1"/>
    <col min="1541" max="1542" width="3" style="484" customWidth="1"/>
    <col min="1543" max="1543" width="10.6328125" style="484" customWidth="1"/>
    <col min="1544" max="1544" width="15.6328125" style="484" customWidth="1"/>
    <col min="1545" max="1546" width="3" style="484" customWidth="1"/>
    <col min="1547" max="1547" width="10.6328125" style="484" customWidth="1"/>
    <col min="1548" max="1548" width="15.6328125" style="484" customWidth="1"/>
    <col min="1549" max="1550" width="3" style="484" customWidth="1"/>
    <col min="1551" max="1551" width="10.6328125" style="484" customWidth="1"/>
    <col min="1552" max="1552" width="15.6328125" style="484" customWidth="1"/>
    <col min="1553" max="1553" width="3.08984375" style="484" customWidth="1"/>
    <col min="1554" max="1554" width="3.36328125" style="484" customWidth="1"/>
    <col min="1555" max="1555" width="10.6328125" style="484" customWidth="1"/>
    <col min="1556" max="1556" width="15.6328125" style="484" customWidth="1"/>
    <col min="1557" max="1557" width="3" style="484" customWidth="1"/>
    <col min="1558" max="1558" width="3.36328125" style="484" customWidth="1"/>
    <col min="1559" max="1559" width="10.6328125" style="484" customWidth="1"/>
    <col min="1560" max="1560" width="15.6328125" style="484" customWidth="1"/>
    <col min="1561" max="1562" width="2.6328125" style="484" customWidth="1"/>
    <col min="1563" max="1563" width="10.6328125" style="484" customWidth="1"/>
    <col min="1564" max="1564" width="15.6328125" style="484" customWidth="1"/>
    <col min="1565" max="1566" width="2.6328125" style="484" customWidth="1"/>
    <col min="1567" max="1567" width="10.6328125" style="484" customWidth="1"/>
    <col min="1568" max="1568" width="17.08984375" style="484" bestFit="1" customWidth="1"/>
    <col min="1569" max="1570" width="2.6328125" style="484" customWidth="1"/>
    <col min="1571" max="1792" width="9" style="484"/>
    <col min="1793" max="1794" width="5.6328125" style="484" customWidth="1"/>
    <col min="1795" max="1795" width="10.6328125" style="484" customWidth="1"/>
    <col min="1796" max="1796" width="15.6328125" style="484" customWidth="1"/>
    <col min="1797" max="1798" width="3" style="484" customWidth="1"/>
    <col min="1799" max="1799" width="10.6328125" style="484" customWidth="1"/>
    <col min="1800" max="1800" width="15.6328125" style="484" customWidth="1"/>
    <col min="1801" max="1802" width="3" style="484" customWidth="1"/>
    <col min="1803" max="1803" width="10.6328125" style="484" customWidth="1"/>
    <col min="1804" max="1804" width="15.6328125" style="484" customWidth="1"/>
    <col min="1805" max="1806" width="3" style="484" customWidth="1"/>
    <col min="1807" max="1807" width="10.6328125" style="484" customWidth="1"/>
    <col min="1808" max="1808" width="15.6328125" style="484" customWidth="1"/>
    <col min="1809" max="1809" width="3.08984375" style="484" customWidth="1"/>
    <col min="1810" max="1810" width="3.36328125" style="484" customWidth="1"/>
    <col min="1811" max="1811" width="10.6328125" style="484" customWidth="1"/>
    <col min="1812" max="1812" width="15.6328125" style="484" customWidth="1"/>
    <col min="1813" max="1813" width="3" style="484" customWidth="1"/>
    <col min="1814" max="1814" width="3.36328125" style="484" customWidth="1"/>
    <col min="1815" max="1815" width="10.6328125" style="484" customWidth="1"/>
    <col min="1816" max="1816" width="15.6328125" style="484" customWidth="1"/>
    <col min="1817" max="1818" width="2.6328125" style="484" customWidth="1"/>
    <col min="1819" max="1819" width="10.6328125" style="484" customWidth="1"/>
    <col min="1820" max="1820" width="15.6328125" style="484" customWidth="1"/>
    <col min="1821" max="1822" width="2.6328125" style="484" customWidth="1"/>
    <col min="1823" max="1823" width="10.6328125" style="484" customWidth="1"/>
    <col min="1824" max="1824" width="17.08984375" style="484" bestFit="1" customWidth="1"/>
    <col min="1825" max="1826" width="2.6328125" style="484" customWidth="1"/>
    <col min="1827" max="2048" width="9" style="484"/>
    <col min="2049" max="2050" width="5.6328125" style="484" customWidth="1"/>
    <col min="2051" max="2051" width="10.6328125" style="484" customWidth="1"/>
    <col min="2052" max="2052" width="15.6328125" style="484" customWidth="1"/>
    <col min="2053" max="2054" width="3" style="484" customWidth="1"/>
    <col min="2055" max="2055" width="10.6328125" style="484" customWidth="1"/>
    <col min="2056" max="2056" width="15.6328125" style="484" customWidth="1"/>
    <col min="2057" max="2058" width="3" style="484" customWidth="1"/>
    <col min="2059" max="2059" width="10.6328125" style="484" customWidth="1"/>
    <col min="2060" max="2060" width="15.6328125" style="484" customWidth="1"/>
    <col min="2061" max="2062" width="3" style="484" customWidth="1"/>
    <col min="2063" max="2063" width="10.6328125" style="484" customWidth="1"/>
    <col min="2064" max="2064" width="15.6328125" style="484" customWidth="1"/>
    <col min="2065" max="2065" width="3.08984375" style="484" customWidth="1"/>
    <col min="2066" max="2066" width="3.36328125" style="484" customWidth="1"/>
    <col min="2067" max="2067" width="10.6328125" style="484" customWidth="1"/>
    <col min="2068" max="2068" width="15.6328125" style="484" customWidth="1"/>
    <col min="2069" max="2069" width="3" style="484" customWidth="1"/>
    <col min="2070" max="2070" width="3.36328125" style="484" customWidth="1"/>
    <col min="2071" max="2071" width="10.6328125" style="484" customWidth="1"/>
    <col min="2072" max="2072" width="15.6328125" style="484" customWidth="1"/>
    <col min="2073" max="2074" width="2.6328125" style="484" customWidth="1"/>
    <col min="2075" max="2075" width="10.6328125" style="484" customWidth="1"/>
    <col min="2076" max="2076" width="15.6328125" style="484" customWidth="1"/>
    <col min="2077" max="2078" width="2.6328125" style="484" customWidth="1"/>
    <col min="2079" max="2079" width="10.6328125" style="484" customWidth="1"/>
    <col min="2080" max="2080" width="17.08984375" style="484" bestFit="1" customWidth="1"/>
    <col min="2081" max="2082" width="2.6328125" style="484" customWidth="1"/>
    <col min="2083" max="2304" width="9" style="484"/>
    <col min="2305" max="2306" width="5.6328125" style="484" customWidth="1"/>
    <col min="2307" max="2307" width="10.6328125" style="484" customWidth="1"/>
    <col min="2308" max="2308" width="15.6328125" style="484" customWidth="1"/>
    <col min="2309" max="2310" width="3" style="484" customWidth="1"/>
    <col min="2311" max="2311" width="10.6328125" style="484" customWidth="1"/>
    <col min="2312" max="2312" width="15.6328125" style="484" customWidth="1"/>
    <col min="2313" max="2314" width="3" style="484" customWidth="1"/>
    <col min="2315" max="2315" width="10.6328125" style="484" customWidth="1"/>
    <col min="2316" max="2316" width="15.6328125" style="484" customWidth="1"/>
    <col min="2317" max="2318" width="3" style="484" customWidth="1"/>
    <col min="2319" max="2319" width="10.6328125" style="484" customWidth="1"/>
    <col min="2320" max="2320" width="15.6328125" style="484" customWidth="1"/>
    <col min="2321" max="2321" width="3.08984375" style="484" customWidth="1"/>
    <col min="2322" max="2322" width="3.36328125" style="484" customWidth="1"/>
    <col min="2323" max="2323" width="10.6328125" style="484" customWidth="1"/>
    <col min="2324" max="2324" width="15.6328125" style="484" customWidth="1"/>
    <col min="2325" max="2325" width="3" style="484" customWidth="1"/>
    <col min="2326" max="2326" width="3.36328125" style="484" customWidth="1"/>
    <col min="2327" max="2327" width="10.6328125" style="484" customWidth="1"/>
    <col min="2328" max="2328" width="15.6328125" style="484" customWidth="1"/>
    <col min="2329" max="2330" width="2.6328125" style="484" customWidth="1"/>
    <col min="2331" max="2331" width="10.6328125" style="484" customWidth="1"/>
    <col min="2332" max="2332" width="15.6328125" style="484" customWidth="1"/>
    <col min="2333" max="2334" width="2.6328125" style="484" customWidth="1"/>
    <col min="2335" max="2335" width="10.6328125" style="484" customWidth="1"/>
    <col min="2336" max="2336" width="17.08984375" style="484" bestFit="1" customWidth="1"/>
    <col min="2337" max="2338" width="2.6328125" style="484" customWidth="1"/>
    <col min="2339" max="2560" width="9" style="484"/>
    <col min="2561" max="2562" width="5.6328125" style="484" customWidth="1"/>
    <col min="2563" max="2563" width="10.6328125" style="484" customWidth="1"/>
    <col min="2564" max="2564" width="15.6328125" style="484" customWidth="1"/>
    <col min="2565" max="2566" width="3" style="484" customWidth="1"/>
    <col min="2567" max="2567" width="10.6328125" style="484" customWidth="1"/>
    <col min="2568" max="2568" width="15.6328125" style="484" customWidth="1"/>
    <col min="2569" max="2570" width="3" style="484" customWidth="1"/>
    <col min="2571" max="2571" width="10.6328125" style="484" customWidth="1"/>
    <col min="2572" max="2572" width="15.6328125" style="484" customWidth="1"/>
    <col min="2573" max="2574" width="3" style="484" customWidth="1"/>
    <col min="2575" max="2575" width="10.6328125" style="484" customWidth="1"/>
    <col min="2576" max="2576" width="15.6328125" style="484" customWidth="1"/>
    <col min="2577" max="2577" width="3.08984375" style="484" customWidth="1"/>
    <col min="2578" max="2578" width="3.36328125" style="484" customWidth="1"/>
    <col min="2579" max="2579" width="10.6328125" style="484" customWidth="1"/>
    <col min="2580" max="2580" width="15.6328125" style="484" customWidth="1"/>
    <col min="2581" max="2581" width="3" style="484" customWidth="1"/>
    <col min="2582" max="2582" width="3.36328125" style="484" customWidth="1"/>
    <col min="2583" max="2583" width="10.6328125" style="484" customWidth="1"/>
    <col min="2584" max="2584" width="15.6328125" style="484" customWidth="1"/>
    <col min="2585" max="2586" width="2.6328125" style="484" customWidth="1"/>
    <col min="2587" max="2587" width="10.6328125" style="484" customWidth="1"/>
    <col min="2588" max="2588" width="15.6328125" style="484" customWidth="1"/>
    <col min="2589" max="2590" width="2.6328125" style="484" customWidth="1"/>
    <col min="2591" max="2591" width="10.6328125" style="484" customWidth="1"/>
    <col min="2592" max="2592" width="17.08984375" style="484" bestFit="1" customWidth="1"/>
    <col min="2593" max="2594" width="2.6328125" style="484" customWidth="1"/>
    <col min="2595" max="2816" width="9" style="484"/>
    <col min="2817" max="2818" width="5.6328125" style="484" customWidth="1"/>
    <col min="2819" max="2819" width="10.6328125" style="484" customWidth="1"/>
    <col min="2820" max="2820" width="15.6328125" style="484" customWidth="1"/>
    <col min="2821" max="2822" width="3" style="484" customWidth="1"/>
    <col min="2823" max="2823" width="10.6328125" style="484" customWidth="1"/>
    <col min="2824" max="2824" width="15.6328125" style="484" customWidth="1"/>
    <col min="2825" max="2826" width="3" style="484" customWidth="1"/>
    <col min="2827" max="2827" width="10.6328125" style="484" customWidth="1"/>
    <col min="2828" max="2828" width="15.6328125" style="484" customWidth="1"/>
    <col min="2829" max="2830" width="3" style="484" customWidth="1"/>
    <col min="2831" max="2831" width="10.6328125" style="484" customWidth="1"/>
    <col min="2832" max="2832" width="15.6328125" style="484" customWidth="1"/>
    <col min="2833" max="2833" width="3.08984375" style="484" customWidth="1"/>
    <col min="2834" max="2834" width="3.36328125" style="484" customWidth="1"/>
    <col min="2835" max="2835" width="10.6328125" style="484" customWidth="1"/>
    <col min="2836" max="2836" width="15.6328125" style="484" customWidth="1"/>
    <col min="2837" max="2837" width="3" style="484" customWidth="1"/>
    <col min="2838" max="2838" width="3.36328125" style="484" customWidth="1"/>
    <col min="2839" max="2839" width="10.6328125" style="484" customWidth="1"/>
    <col min="2840" max="2840" width="15.6328125" style="484" customWidth="1"/>
    <col min="2841" max="2842" width="2.6328125" style="484" customWidth="1"/>
    <col min="2843" max="2843" width="10.6328125" style="484" customWidth="1"/>
    <col min="2844" max="2844" width="15.6328125" style="484" customWidth="1"/>
    <col min="2845" max="2846" width="2.6328125" style="484" customWidth="1"/>
    <col min="2847" max="2847" width="10.6328125" style="484" customWidth="1"/>
    <col min="2848" max="2848" width="17.08984375" style="484" bestFit="1" customWidth="1"/>
    <col min="2849" max="2850" width="2.6328125" style="484" customWidth="1"/>
    <col min="2851" max="3072" width="9" style="484"/>
    <col min="3073" max="3074" width="5.6328125" style="484" customWidth="1"/>
    <col min="3075" max="3075" width="10.6328125" style="484" customWidth="1"/>
    <col min="3076" max="3076" width="15.6328125" style="484" customWidth="1"/>
    <col min="3077" max="3078" width="3" style="484" customWidth="1"/>
    <col min="3079" max="3079" width="10.6328125" style="484" customWidth="1"/>
    <col min="3080" max="3080" width="15.6328125" style="484" customWidth="1"/>
    <col min="3081" max="3082" width="3" style="484" customWidth="1"/>
    <col min="3083" max="3083" width="10.6328125" style="484" customWidth="1"/>
    <col min="3084" max="3084" width="15.6328125" style="484" customWidth="1"/>
    <col min="3085" max="3086" width="3" style="484" customWidth="1"/>
    <col min="3087" max="3087" width="10.6328125" style="484" customWidth="1"/>
    <col min="3088" max="3088" width="15.6328125" style="484" customWidth="1"/>
    <col min="3089" max="3089" width="3.08984375" style="484" customWidth="1"/>
    <col min="3090" max="3090" width="3.36328125" style="484" customWidth="1"/>
    <col min="3091" max="3091" width="10.6328125" style="484" customWidth="1"/>
    <col min="3092" max="3092" width="15.6328125" style="484" customWidth="1"/>
    <col min="3093" max="3093" width="3" style="484" customWidth="1"/>
    <col min="3094" max="3094" width="3.36328125" style="484" customWidth="1"/>
    <col min="3095" max="3095" width="10.6328125" style="484" customWidth="1"/>
    <col min="3096" max="3096" width="15.6328125" style="484" customWidth="1"/>
    <col min="3097" max="3098" width="2.6328125" style="484" customWidth="1"/>
    <col min="3099" max="3099" width="10.6328125" style="484" customWidth="1"/>
    <col min="3100" max="3100" width="15.6328125" style="484" customWidth="1"/>
    <col min="3101" max="3102" width="2.6328125" style="484" customWidth="1"/>
    <col min="3103" max="3103" width="10.6328125" style="484" customWidth="1"/>
    <col min="3104" max="3104" width="17.08984375" style="484" bestFit="1" customWidth="1"/>
    <col min="3105" max="3106" width="2.6328125" style="484" customWidth="1"/>
    <col min="3107" max="3328" width="9" style="484"/>
    <col min="3329" max="3330" width="5.6328125" style="484" customWidth="1"/>
    <col min="3331" max="3331" width="10.6328125" style="484" customWidth="1"/>
    <col min="3332" max="3332" width="15.6328125" style="484" customWidth="1"/>
    <col min="3333" max="3334" width="3" style="484" customWidth="1"/>
    <col min="3335" max="3335" width="10.6328125" style="484" customWidth="1"/>
    <col min="3336" max="3336" width="15.6328125" style="484" customWidth="1"/>
    <col min="3337" max="3338" width="3" style="484" customWidth="1"/>
    <col min="3339" max="3339" width="10.6328125" style="484" customWidth="1"/>
    <col min="3340" max="3340" width="15.6328125" style="484" customWidth="1"/>
    <col min="3341" max="3342" width="3" style="484" customWidth="1"/>
    <col min="3343" max="3343" width="10.6328125" style="484" customWidth="1"/>
    <col min="3344" max="3344" width="15.6328125" style="484" customWidth="1"/>
    <col min="3345" max="3345" width="3.08984375" style="484" customWidth="1"/>
    <col min="3346" max="3346" width="3.36328125" style="484" customWidth="1"/>
    <col min="3347" max="3347" width="10.6328125" style="484" customWidth="1"/>
    <col min="3348" max="3348" width="15.6328125" style="484" customWidth="1"/>
    <col min="3349" max="3349" width="3" style="484" customWidth="1"/>
    <col min="3350" max="3350" width="3.36328125" style="484" customWidth="1"/>
    <col min="3351" max="3351" width="10.6328125" style="484" customWidth="1"/>
    <col min="3352" max="3352" width="15.6328125" style="484" customWidth="1"/>
    <col min="3353" max="3354" width="2.6328125" style="484" customWidth="1"/>
    <col min="3355" max="3355" width="10.6328125" style="484" customWidth="1"/>
    <col min="3356" max="3356" width="15.6328125" style="484" customWidth="1"/>
    <col min="3357" max="3358" width="2.6328125" style="484" customWidth="1"/>
    <col min="3359" max="3359" width="10.6328125" style="484" customWidth="1"/>
    <col min="3360" max="3360" width="17.08984375" style="484" bestFit="1" customWidth="1"/>
    <col min="3361" max="3362" width="2.6328125" style="484" customWidth="1"/>
    <col min="3363" max="3584" width="9" style="484"/>
    <col min="3585" max="3586" width="5.6328125" style="484" customWidth="1"/>
    <col min="3587" max="3587" width="10.6328125" style="484" customWidth="1"/>
    <col min="3588" max="3588" width="15.6328125" style="484" customWidth="1"/>
    <col min="3589" max="3590" width="3" style="484" customWidth="1"/>
    <col min="3591" max="3591" width="10.6328125" style="484" customWidth="1"/>
    <col min="3592" max="3592" width="15.6328125" style="484" customWidth="1"/>
    <col min="3593" max="3594" width="3" style="484" customWidth="1"/>
    <col min="3595" max="3595" width="10.6328125" style="484" customWidth="1"/>
    <col min="3596" max="3596" width="15.6328125" style="484" customWidth="1"/>
    <col min="3597" max="3598" width="3" style="484" customWidth="1"/>
    <col min="3599" max="3599" width="10.6328125" style="484" customWidth="1"/>
    <col min="3600" max="3600" width="15.6328125" style="484" customWidth="1"/>
    <col min="3601" max="3601" width="3.08984375" style="484" customWidth="1"/>
    <col min="3602" max="3602" width="3.36328125" style="484" customWidth="1"/>
    <col min="3603" max="3603" width="10.6328125" style="484" customWidth="1"/>
    <col min="3604" max="3604" width="15.6328125" style="484" customWidth="1"/>
    <col min="3605" max="3605" width="3" style="484" customWidth="1"/>
    <col min="3606" max="3606" width="3.36328125" style="484" customWidth="1"/>
    <col min="3607" max="3607" width="10.6328125" style="484" customWidth="1"/>
    <col min="3608" max="3608" width="15.6328125" style="484" customWidth="1"/>
    <col min="3609" max="3610" width="2.6328125" style="484" customWidth="1"/>
    <col min="3611" max="3611" width="10.6328125" style="484" customWidth="1"/>
    <col min="3612" max="3612" width="15.6328125" style="484" customWidth="1"/>
    <col min="3613" max="3614" width="2.6328125" style="484" customWidth="1"/>
    <col min="3615" max="3615" width="10.6328125" style="484" customWidth="1"/>
    <col min="3616" max="3616" width="17.08984375" style="484" bestFit="1" customWidth="1"/>
    <col min="3617" max="3618" width="2.6328125" style="484" customWidth="1"/>
    <col min="3619" max="3840" width="9" style="484"/>
    <col min="3841" max="3842" width="5.6328125" style="484" customWidth="1"/>
    <col min="3843" max="3843" width="10.6328125" style="484" customWidth="1"/>
    <col min="3844" max="3844" width="15.6328125" style="484" customWidth="1"/>
    <col min="3845" max="3846" width="3" style="484" customWidth="1"/>
    <col min="3847" max="3847" width="10.6328125" style="484" customWidth="1"/>
    <col min="3848" max="3848" width="15.6328125" style="484" customWidth="1"/>
    <col min="3849" max="3850" width="3" style="484" customWidth="1"/>
    <col min="3851" max="3851" width="10.6328125" style="484" customWidth="1"/>
    <col min="3852" max="3852" width="15.6328125" style="484" customWidth="1"/>
    <col min="3853" max="3854" width="3" style="484" customWidth="1"/>
    <col min="3855" max="3855" width="10.6328125" style="484" customWidth="1"/>
    <col min="3856" max="3856" width="15.6328125" style="484" customWidth="1"/>
    <col min="3857" max="3857" width="3.08984375" style="484" customWidth="1"/>
    <col min="3858" max="3858" width="3.36328125" style="484" customWidth="1"/>
    <col min="3859" max="3859" width="10.6328125" style="484" customWidth="1"/>
    <col min="3860" max="3860" width="15.6328125" style="484" customWidth="1"/>
    <col min="3861" max="3861" width="3" style="484" customWidth="1"/>
    <col min="3862" max="3862" width="3.36328125" style="484" customWidth="1"/>
    <col min="3863" max="3863" width="10.6328125" style="484" customWidth="1"/>
    <col min="3864" max="3864" width="15.6328125" style="484" customWidth="1"/>
    <col min="3865" max="3866" width="2.6328125" style="484" customWidth="1"/>
    <col min="3867" max="3867" width="10.6328125" style="484" customWidth="1"/>
    <col min="3868" max="3868" width="15.6328125" style="484" customWidth="1"/>
    <col min="3869" max="3870" width="2.6328125" style="484" customWidth="1"/>
    <col min="3871" max="3871" width="10.6328125" style="484" customWidth="1"/>
    <col min="3872" max="3872" width="17.08984375" style="484" bestFit="1" customWidth="1"/>
    <col min="3873" max="3874" width="2.6328125" style="484" customWidth="1"/>
    <col min="3875" max="4096" width="9" style="484"/>
    <col min="4097" max="4098" width="5.6328125" style="484" customWidth="1"/>
    <col min="4099" max="4099" width="10.6328125" style="484" customWidth="1"/>
    <col min="4100" max="4100" width="15.6328125" style="484" customWidth="1"/>
    <col min="4101" max="4102" width="3" style="484" customWidth="1"/>
    <col min="4103" max="4103" width="10.6328125" style="484" customWidth="1"/>
    <col min="4104" max="4104" width="15.6328125" style="484" customWidth="1"/>
    <col min="4105" max="4106" width="3" style="484" customWidth="1"/>
    <col min="4107" max="4107" width="10.6328125" style="484" customWidth="1"/>
    <col min="4108" max="4108" width="15.6328125" style="484" customWidth="1"/>
    <col min="4109" max="4110" width="3" style="484" customWidth="1"/>
    <col min="4111" max="4111" width="10.6328125" style="484" customWidth="1"/>
    <col min="4112" max="4112" width="15.6328125" style="484" customWidth="1"/>
    <col min="4113" max="4113" width="3.08984375" style="484" customWidth="1"/>
    <col min="4114" max="4114" width="3.36328125" style="484" customWidth="1"/>
    <col min="4115" max="4115" width="10.6328125" style="484" customWidth="1"/>
    <col min="4116" max="4116" width="15.6328125" style="484" customWidth="1"/>
    <col min="4117" max="4117" width="3" style="484" customWidth="1"/>
    <col min="4118" max="4118" width="3.36328125" style="484" customWidth="1"/>
    <col min="4119" max="4119" width="10.6328125" style="484" customWidth="1"/>
    <col min="4120" max="4120" width="15.6328125" style="484" customWidth="1"/>
    <col min="4121" max="4122" width="2.6328125" style="484" customWidth="1"/>
    <col min="4123" max="4123" width="10.6328125" style="484" customWidth="1"/>
    <col min="4124" max="4124" width="15.6328125" style="484" customWidth="1"/>
    <col min="4125" max="4126" width="2.6328125" style="484" customWidth="1"/>
    <col min="4127" max="4127" width="10.6328125" style="484" customWidth="1"/>
    <col min="4128" max="4128" width="17.08984375" style="484" bestFit="1" customWidth="1"/>
    <col min="4129" max="4130" width="2.6328125" style="484" customWidth="1"/>
    <col min="4131" max="4352" width="9" style="484"/>
    <col min="4353" max="4354" width="5.6328125" style="484" customWidth="1"/>
    <col min="4355" max="4355" width="10.6328125" style="484" customWidth="1"/>
    <col min="4356" max="4356" width="15.6328125" style="484" customWidth="1"/>
    <col min="4357" max="4358" width="3" style="484" customWidth="1"/>
    <col min="4359" max="4359" width="10.6328125" style="484" customWidth="1"/>
    <col min="4360" max="4360" width="15.6328125" style="484" customWidth="1"/>
    <col min="4361" max="4362" width="3" style="484" customWidth="1"/>
    <col min="4363" max="4363" width="10.6328125" style="484" customWidth="1"/>
    <col min="4364" max="4364" width="15.6328125" style="484" customWidth="1"/>
    <col min="4365" max="4366" width="3" style="484" customWidth="1"/>
    <col min="4367" max="4367" width="10.6328125" style="484" customWidth="1"/>
    <col min="4368" max="4368" width="15.6328125" style="484" customWidth="1"/>
    <col min="4369" max="4369" width="3.08984375" style="484" customWidth="1"/>
    <col min="4370" max="4370" width="3.36328125" style="484" customWidth="1"/>
    <col min="4371" max="4371" width="10.6328125" style="484" customWidth="1"/>
    <col min="4372" max="4372" width="15.6328125" style="484" customWidth="1"/>
    <col min="4373" max="4373" width="3" style="484" customWidth="1"/>
    <col min="4374" max="4374" width="3.36328125" style="484" customWidth="1"/>
    <col min="4375" max="4375" width="10.6328125" style="484" customWidth="1"/>
    <col min="4376" max="4376" width="15.6328125" style="484" customWidth="1"/>
    <col min="4377" max="4378" width="2.6328125" style="484" customWidth="1"/>
    <col min="4379" max="4379" width="10.6328125" style="484" customWidth="1"/>
    <col min="4380" max="4380" width="15.6328125" style="484" customWidth="1"/>
    <col min="4381" max="4382" width="2.6328125" style="484" customWidth="1"/>
    <col min="4383" max="4383" width="10.6328125" style="484" customWidth="1"/>
    <col min="4384" max="4384" width="17.08984375" style="484" bestFit="1" customWidth="1"/>
    <col min="4385" max="4386" width="2.6328125" style="484" customWidth="1"/>
    <col min="4387" max="4608" width="9" style="484"/>
    <col min="4609" max="4610" width="5.6328125" style="484" customWidth="1"/>
    <col min="4611" max="4611" width="10.6328125" style="484" customWidth="1"/>
    <col min="4612" max="4612" width="15.6328125" style="484" customWidth="1"/>
    <col min="4613" max="4614" width="3" style="484" customWidth="1"/>
    <col min="4615" max="4615" width="10.6328125" style="484" customWidth="1"/>
    <col min="4616" max="4616" width="15.6328125" style="484" customWidth="1"/>
    <col min="4617" max="4618" width="3" style="484" customWidth="1"/>
    <col min="4619" max="4619" width="10.6328125" style="484" customWidth="1"/>
    <col min="4620" max="4620" width="15.6328125" style="484" customWidth="1"/>
    <col min="4621" max="4622" width="3" style="484" customWidth="1"/>
    <col min="4623" max="4623" width="10.6328125" style="484" customWidth="1"/>
    <col min="4624" max="4624" width="15.6328125" style="484" customWidth="1"/>
    <col min="4625" max="4625" width="3.08984375" style="484" customWidth="1"/>
    <col min="4626" max="4626" width="3.36328125" style="484" customWidth="1"/>
    <col min="4627" max="4627" width="10.6328125" style="484" customWidth="1"/>
    <col min="4628" max="4628" width="15.6328125" style="484" customWidth="1"/>
    <col min="4629" max="4629" width="3" style="484" customWidth="1"/>
    <col min="4630" max="4630" width="3.36328125" style="484" customWidth="1"/>
    <col min="4631" max="4631" width="10.6328125" style="484" customWidth="1"/>
    <col min="4632" max="4632" width="15.6328125" style="484" customWidth="1"/>
    <col min="4633" max="4634" width="2.6328125" style="484" customWidth="1"/>
    <col min="4635" max="4635" width="10.6328125" style="484" customWidth="1"/>
    <col min="4636" max="4636" width="15.6328125" style="484" customWidth="1"/>
    <col min="4637" max="4638" width="2.6328125" style="484" customWidth="1"/>
    <col min="4639" max="4639" width="10.6328125" style="484" customWidth="1"/>
    <col min="4640" max="4640" width="17.08984375" style="484" bestFit="1" customWidth="1"/>
    <col min="4641" max="4642" width="2.6328125" style="484" customWidth="1"/>
    <col min="4643" max="4864" width="9" style="484"/>
    <col min="4865" max="4866" width="5.6328125" style="484" customWidth="1"/>
    <col min="4867" max="4867" width="10.6328125" style="484" customWidth="1"/>
    <col min="4868" max="4868" width="15.6328125" style="484" customWidth="1"/>
    <col min="4869" max="4870" width="3" style="484" customWidth="1"/>
    <col min="4871" max="4871" width="10.6328125" style="484" customWidth="1"/>
    <col min="4872" max="4872" width="15.6328125" style="484" customWidth="1"/>
    <col min="4873" max="4874" width="3" style="484" customWidth="1"/>
    <col min="4875" max="4875" width="10.6328125" style="484" customWidth="1"/>
    <col min="4876" max="4876" width="15.6328125" style="484" customWidth="1"/>
    <col min="4877" max="4878" width="3" style="484" customWidth="1"/>
    <col min="4879" max="4879" width="10.6328125" style="484" customWidth="1"/>
    <col min="4880" max="4880" width="15.6328125" style="484" customWidth="1"/>
    <col min="4881" max="4881" width="3.08984375" style="484" customWidth="1"/>
    <col min="4882" max="4882" width="3.36328125" style="484" customWidth="1"/>
    <col min="4883" max="4883" width="10.6328125" style="484" customWidth="1"/>
    <col min="4884" max="4884" width="15.6328125" style="484" customWidth="1"/>
    <col min="4885" max="4885" width="3" style="484" customWidth="1"/>
    <col min="4886" max="4886" width="3.36328125" style="484" customWidth="1"/>
    <col min="4887" max="4887" width="10.6328125" style="484" customWidth="1"/>
    <col min="4888" max="4888" width="15.6328125" style="484" customWidth="1"/>
    <col min="4889" max="4890" width="2.6328125" style="484" customWidth="1"/>
    <col min="4891" max="4891" width="10.6328125" style="484" customWidth="1"/>
    <col min="4892" max="4892" width="15.6328125" style="484" customWidth="1"/>
    <col min="4893" max="4894" width="2.6328125" style="484" customWidth="1"/>
    <col min="4895" max="4895" width="10.6328125" style="484" customWidth="1"/>
    <col min="4896" max="4896" width="17.08984375" style="484" bestFit="1" customWidth="1"/>
    <col min="4897" max="4898" width="2.6328125" style="484" customWidth="1"/>
    <col min="4899" max="5120" width="9" style="484"/>
    <col min="5121" max="5122" width="5.6328125" style="484" customWidth="1"/>
    <col min="5123" max="5123" width="10.6328125" style="484" customWidth="1"/>
    <col min="5124" max="5124" width="15.6328125" style="484" customWidth="1"/>
    <col min="5125" max="5126" width="3" style="484" customWidth="1"/>
    <col min="5127" max="5127" width="10.6328125" style="484" customWidth="1"/>
    <col min="5128" max="5128" width="15.6328125" style="484" customWidth="1"/>
    <col min="5129" max="5130" width="3" style="484" customWidth="1"/>
    <col min="5131" max="5131" width="10.6328125" style="484" customWidth="1"/>
    <col min="5132" max="5132" width="15.6328125" style="484" customWidth="1"/>
    <col min="5133" max="5134" width="3" style="484" customWidth="1"/>
    <col min="5135" max="5135" width="10.6328125" style="484" customWidth="1"/>
    <col min="5136" max="5136" width="15.6328125" style="484" customWidth="1"/>
    <col min="5137" max="5137" width="3.08984375" style="484" customWidth="1"/>
    <col min="5138" max="5138" width="3.36328125" style="484" customWidth="1"/>
    <col min="5139" max="5139" width="10.6328125" style="484" customWidth="1"/>
    <col min="5140" max="5140" width="15.6328125" style="484" customWidth="1"/>
    <col min="5141" max="5141" width="3" style="484" customWidth="1"/>
    <col min="5142" max="5142" width="3.36328125" style="484" customWidth="1"/>
    <col min="5143" max="5143" width="10.6328125" style="484" customWidth="1"/>
    <col min="5144" max="5144" width="15.6328125" style="484" customWidth="1"/>
    <col min="5145" max="5146" width="2.6328125" style="484" customWidth="1"/>
    <col min="5147" max="5147" width="10.6328125" style="484" customWidth="1"/>
    <col min="5148" max="5148" width="15.6328125" style="484" customWidth="1"/>
    <col min="5149" max="5150" width="2.6328125" style="484" customWidth="1"/>
    <col min="5151" max="5151" width="10.6328125" style="484" customWidth="1"/>
    <col min="5152" max="5152" width="17.08984375" style="484" bestFit="1" customWidth="1"/>
    <col min="5153" max="5154" width="2.6328125" style="484" customWidth="1"/>
    <col min="5155" max="5376" width="9" style="484"/>
    <col min="5377" max="5378" width="5.6328125" style="484" customWidth="1"/>
    <col min="5379" max="5379" width="10.6328125" style="484" customWidth="1"/>
    <col min="5380" max="5380" width="15.6328125" style="484" customWidth="1"/>
    <col min="5381" max="5382" width="3" style="484" customWidth="1"/>
    <col min="5383" max="5383" width="10.6328125" style="484" customWidth="1"/>
    <col min="5384" max="5384" width="15.6328125" style="484" customWidth="1"/>
    <col min="5385" max="5386" width="3" style="484" customWidth="1"/>
    <col min="5387" max="5387" width="10.6328125" style="484" customWidth="1"/>
    <col min="5388" max="5388" width="15.6328125" style="484" customWidth="1"/>
    <col min="5389" max="5390" width="3" style="484" customWidth="1"/>
    <col min="5391" max="5391" width="10.6328125" style="484" customWidth="1"/>
    <col min="5392" max="5392" width="15.6328125" style="484" customWidth="1"/>
    <col min="5393" max="5393" width="3.08984375" style="484" customWidth="1"/>
    <col min="5394" max="5394" width="3.36328125" style="484" customWidth="1"/>
    <col min="5395" max="5395" width="10.6328125" style="484" customWidth="1"/>
    <col min="5396" max="5396" width="15.6328125" style="484" customWidth="1"/>
    <col min="5397" max="5397" width="3" style="484" customWidth="1"/>
    <col min="5398" max="5398" width="3.36328125" style="484" customWidth="1"/>
    <col min="5399" max="5399" width="10.6328125" style="484" customWidth="1"/>
    <col min="5400" max="5400" width="15.6328125" style="484" customWidth="1"/>
    <col min="5401" max="5402" width="2.6328125" style="484" customWidth="1"/>
    <col min="5403" max="5403" width="10.6328125" style="484" customWidth="1"/>
    <col min="5404" max="5404" width="15.6328125" style="484" customWidth="1"/>
    <col min="5405" max="5406" width="2.6328125" style="484" customWidth="1"/>
    <col min="5407" max="5407" width="10.6328125" style="484" customWidth="1"/>
    <col min="5408" max="5408" width="17.08984375" style="484" bestFit="1" customWidth="1"/>
    <col min="5409" max="5410" width="2.6328125" style="484" customWidth="1"/>
    <col min="5411" max="5632" width="9" style="484"/>
    <col min="5633" max="5634" width="5.6328125" style="484" customWidth="1"/>
    <col min="5635" max="5635" width="10.6328125" style="484" customWidth="1"/>
    <col min="5636" max="5636" width="15.6328125" style="484" customWidth="1"/>
    <col min="5637" max="5638" width="3" style="484" customWidth="1"/>
    <col min="5639" max="5639" width="10.6328125" style="484" customWidth="1"/>
    <col min="5640" max="5640" width="15.6328125" style="484" customWidth="1"/>
    <col min="5641" max="5642" width="3" style="484" customWidth="1"/>
    <col min="5643" max="5643" width="10.6328125" style="484" customWidth="1"/>
    <col min="5644" max="5644" width="15.6328125" style="484" customWidth="1"/>
    <col min="5645" max="5646" width="3" style="484" customWidth="1"/>
    <col min="5647" max="5647" width="10.6328125" style="484" customWidth="1"/>
    <col min="5648" max="5648" width="15.6328125" style="484" customWidth="1"/>
    <col min="5649" max="5649" width="3.08984375" style="484" customWidth="1"/>
    <col min="5650" max="5650" width="3.36328125" style="484" customWidth="1"/>
    <col min="5651" max="5651" width="10.6328125" style="484" customWidth="1"/>
    <col min="5652" max="5652" width="15.6328125" style="484" customWidth="1"/>
    <col min="5653" max="5653" width="3" style="484" customWidth="1"/>
    <col min="5654" max="5654" width="3.36328125" style="484" customWidth="1"/>
    <col min="5655" max="5655" width="10.6328125" style="484" customWidth="1"/>
    <col min="5656" max="5656" width="15.6328125" style="484" customWidth="1"/>
    <col min="5657" max="5658" width="2.6328125" style="484" customWidth="1"/>
    <col min="5659" max="5659" width="10.6328125" style="484" customWidth="1"/>
    <col min="5660" max="5660" width="15.6328125" style="484" customWidth="1"/>
    <col min="5661" max="5662" width="2.6328125" style="484" customWidth="1"/>
    <col min="5663" max="5663" width="10.6328125" style="484" customWidth="1"/>
    <col min="5664" max="5664" width="17.08984375" style="484" bestFit="1" customWidth="1"/>
    <col min="5665" max="5666" width="2.6328125" style="484" customWidth="1"/>
    <col min="5667" max="5888" width="9" style="484"/>
    <col min="5889" max="5890" width="5.6328125" style="484" customWidth="1"/>
    <col min="5891" max="5891" width="10.6328125" style="484" customWidth="1"/>
    <col min="5892" max="5892" width="15.6328125" style="484" customWidth="1"/>
    <col min="5893" max="5894" width="3" style="484" customWidth="1"/>
    <col min="5895" max="5895" width="10.6328125" style="484" customWidth="1"/>
    <col min="5896" max="5896" width="15.6328125" style="484" customWidth="1"/>
    <col min="5897" max="5898" width="3" style="484" customWidth="1"/>
    <col min="5899" max="5899" width="10.6328125" style="484" customWidth="1"/>
    <col min="5900" max="5900" width="15.6328125" style="484" customWidth="1"/>
    <col min="5901" max="5902" width="3" style="484" customWidth="1"/>
    <col min="5903" max="5903" width="10.6328125" style="484" customWidth="1"/>
    <col min="5904" max="5904" width="15.6328125" style="484" customWidth="1"/>
    <col min="5905" max="5905" width="3.08984375" style="484" customWidth="1"/>
    <col min="5906" max="5906" width="3.36328125" style="484" customWidth="1"/>
    <col min="5907" max="5907" width="10.6328125" style="484" customWidth="1"/>
    <col min="5908" max="5908" width="15.6328125" style="484" customWidth="1"/>
    <col min="5909" max="5909" width="3" style="484" customWidth="1"/>
    <col min="5910" max="5910" width="3.36328125" style="484" customWidth="1"/>
    <col min="5911" max="5911" width="10.6328125" style="484" customWidth="1"/>
    <col min="5912" max="5912" width="15.6328125" style="484" customWidth="1"/>
    <col min="5913" max="5914" width="2.6328125" style="484" customWidth="1"/>
    <col min="5915" max="5915" width="10.6328125" style="484" customWidth="1"/>
    <col min="5916" max="5916" width="15.6328125" style="484" customWidth="1"/>
    <col min="5917" max="5918" width="2.6328125" style="484" customWidth="1"/>
    <col min="5919" max="5919" width="10.6328125" style="484" customWidth="1"/>
    <col min="5920" max="5920" width="17.08984375" style="484" bestFit="1" customWidth="1"/>
    <col min="5921" max="5922" width="2.6328125" style="484" customWidth="1"/>
    <col min="5923" max="6144" width="9" style="484"/>
    <col min="6145" max="6146" width="5.6328125" style="484" customWidth="1"/>
    <col min="6147" max="6147" width="10.6328125" style="484" customWidth="1"/>
    <col min="6148" max="6148" width="15.6328125" style="484" customWidth="1"/>
    <col min="6149" max="6150" width="3" style="484" customWidth="1"/>
    <col min="6151" max="6151" width="10.6328125" style="484" customWidth="1"/>
    <col min="6152" max="6152" width="15.6328125" style="484" customWidth="1"/>
    <col min="6153" max="6154" width="3" style="484" customWidth="1"/>
    <col min="6155" max="6155" width="10.6328125" style="484" customWidth="1"/>
    <col min="6156" max="6156" width="15.6328125" style="484" customWidth="1"/>
    <col min="6157" max="6158" width="3" style="484" customWidth="1"/>
    <col min="6159" max="6159" width="10.6328125" style="484" customWidth="1"/>
    <col min="6160" max="6160" width="15.6328125" style="484" customWidth="1"/>
    <col min="6161" max="6161" width="3.08984375" style="484" customWidth="1"/>
    <col min="6162" max="6162" width="3.36328125" style="484" customWidth="1"/>
    <col min="6163" max="6163" width="10.6328125" style="484" customWidth="1"/>
    <col min="6164" max="6164" width="15.6328125" style="484" customWidth="1"/>
    <col min="6165" max="6165" width="3" style="484" customWidth="1"/>
    <col min="6166" max="6166" width="3.36328125" style="484" customWidth="1"/>
    <col min="6167" max="6167" width="10.6328125" style="484" customWidth="1"/>
    <col min="6168" max="6168" width="15.6328125" style="484" customWidth="1"/>
    <col min="6169" max="6170" width="2.6328125" style="484" customWidth="1"/>
    <col min="6171" max="6171" width="10.6328125" style="484" customWidth="1"/>
    <col min="6172" max="6172" width="15.6328125" style="484" customWidth="1"/>
    <col min="6173" max="6174" width="2.6328125" style="484" customWidth="1"/>
    <col min="6175" max="6175" width="10.6328125" style="484" customWidth="1"/>
    <col min="6176" max="6176" width="17.08984375" style="484" bestFit="1" customWidth="1"/>
    <col min="6177" max="6178" width="2.6328125" style="484" customWidth="1"/>
    <col min="6179" max="6400" width="9" style="484"/>
    <col min="6401" max="6402" width="5.6328125" style="484" customWidth="1"/>
    <col min="6403" max="6403" width="10.6328125" style="484" customWidth="1"/>
    <col min="6404" max="6404" width="15.6328125" style="484" customWidth="1"/>
    <col min="6405" max="6406" width="3" style="484" customWidth="1"/>
    <col min="6407" max="6407" width="10.6328125" style="484" customWidth="1"/>
    <col min="6408" max="6408" width="15.6328125" style="484" customWidth="1"/>
    <col min="6409" max="6410" width="3" style="484" customWidth="1"/>
    <col min="6411" max="6411" width="10.6328125" style="484" customWidth="1"/>
    <col min="6412" max="6412" width="15.6328125" style="484" customWidth="1"/>
    <col min="6413" max="6414" width="3" style="484" customWidth="1"/>
    <col min="6415" max="6415" width="10.6328125" style="484" customWidth="1"/>
    <col min="6416" max="6416" width="15.6328125" style="484" customWidth="1"/>
    <col min="6417" max="6417" width="3.08984375" style="484" customWidth="1"/>
    <col min="6418" max="6418" width="3.36328125" style="484" customWidth="1"/>
    <col min="6419" max="6419" width="10.6328125" style="484" customWidth="1"/>
    <col min="6420" max="6420" width="15.6328125" style="484" customWidth="1"/>
    <col min="6421" max="6421" width="3" style="484" customWidth="1"/>
    <col min="6422" max="6422" width="3.36328125" style="484" customWidth="1"/>
    <col min="6423" max="6423" width="10.6328125" style="484" customWidth="1"/>
    <col min="6424" max="6424" width="15.6328125" style="484" customWidth="1"/>
    <col min="6425" max="6426" width="2.6328125" style="484" customWidth="1"/>
    <col min="6427" max="6427" width="10.6328125" style="484" customWidth="1"/>
    <col min="6428" max="6428" width="15.6328125" style="484" customWidth="1"/>
    <col min="6429" max="6430" width="2.6328125" style="484" customWidth="1"/>
    <col min="6431" max="6431" width="10.6328125" style="484" customWidth="1"/>
    <col min="6432" max="6432" width="17.08984375" style="484" bestFit="1" customWidth="1"/>
    <col min="6433" max="6434" width="2.6328125" style="484" customWidth="1"/>
    <col min="6435" max="6656" width="9" style="484"/>
    <col min="6657" max="6658" width="5.6328125" style="484" customWidth="1"/>
    <col min="6659" max="6659" width="10.6328125" style="484" customWidth="1"/>
    <col min="6660" max="6660" width="15.6328125" style="484" customWidth="1"/>
    <col min="6661" max="6662" width="3" style="484" customWidth="1"/>
    <col min="6663" max="6663" width="10.6328125" style="484" customWidth="1"/>
    <col min="6664" max="6664" width="15.6328125" style="484" customWidth="1"/>
    <col min="6665" max="6666" width="3" style="484" customWidth="1"/>
    <col min="6667" max="6667" width="10.6328125" style="484" customWidth="1"/>
    <col min="6668" max="6668" width="15.6328125" style="484" customWidth="1"/>
    <col min="6669" max="6670" width="3" style="484" customWidth="1"/>
    <col min="6671" max="6671" width="10.6328125" style="484" customWidth="1"/>
    <col min="6672" max="6672" width="15.6328125" style="484" customWidth="1"/>
    <col min="6673" max="6673" width="3.08984375" style="484" customWidth="1"/>
    <col min="6674" max="6674" width="3.36328125" style="484" customWidth="1"/>
    <col min="6675" max="6675" width="10.6328125" style="484" customWidth="1"/>
    <col min="6676" max="6676" width="15.6328125" style="484" customWidth="1"/>
    <col min="6677" max="6677" width="3" style="484" customWidth="1"/>
    <col min="6678" max="6678" width="3.36328125" style="484" customWidth="1"/>
    <col min="6679" max="6679" width="10.6328125" style="484" customWidth="1"/>
    <col min="6680" max="6680" width="15.6328125" style="484" customWidth="1"/>
    <col min="6681" max="6682" width="2.6328125" style="484" customWidth="1"/>
    <col min="6683" max="6683" width="10.6328125" style="484" customWidth="1"/>
    <col min="6684" max="6684" width="15.6328125" style="484" customWidth="1"/>
    <col min="6685" max="6686" width="2.6328125" style="484" customWidth="1"/>
    <col min="6687" max="6687" width="10.6328125" style="484" customWidth="1"/>
    <col min="6688" max="6688" width="17.08984375" style="484" bestFit="1" customWidth="1"/>
    <col min="6689" max="6690" width="2.6328125" style="484" customWidth="1"/>
    <col min="6691" max="6912" width="9" style="484"/>
    <col min="6913" max="6914" width="5.6328125" style="484" customWidth="1"/>
    <col min="6915" max="6915" width="10.6328125" style="484" customWidth="1"/>
    <col min="6916" max="6916" width="15.6328125" style="484" customWidth="1"/>
    <col min="6917" max="6918" width="3" style="484" customWidth="1"/>
    <col min="6919" max="6919" width="10.6328125" style="484" customWidth="1"/>
    <col min="6920" max="6920" width="15.6328125" style="484" customWidth="1"/>
    <col min="6921" max="6922" width="3" style="484" customWidth="1"/>
    <col min="6923" max="6923" width="10.6328125" style="484" customWidth="1"/>
    <col min="6924" max="6924" width="15.6328125" style="484" customWidth="1"/>
    <col min="6925" max="6926" width="3" style="484" customWidth="1"/>
    <col min="6927" max="6927" width="10.6328125" style="484" customWidth="1"/>
    <col min="6928" max="6928" width="15.6328125" style="484" customWidth="1"/>
    <col min="6929" max="6929" width="3.08984375" style="484" customWidth="1"/>
    <col min="6930" max="6930" width="3.36328125" style="484" customWidth="1"/>
    <col min="6931" max="6931" width="10.6328125" style="484" customWidth="1"/>
    <col min="6932" max="6932" width="15.6328125" style="484" customWidth="1"/>
    <col min="6933" max="6933" width="3" style="484" customWidth="1"/>
    <col min="6934" max="6934" width="3.36328125" style="484" customWidth="1"/>
    <col min="6935" max="6935" width="10.6328125" style="484" customWidth="1"/>
    <col min="6936" max="6936" width="15.6328125" style="484" customWidth="1"/>
    <col min="6937" max="6938" width="2.6328125" style="484" customWidth="1"/>
    <col min="6939" max="6939" width="10.6328125" style="484" customWidth="1"/>
    <col min="6940" max="6940" width="15.6328125" style="484" customWidth="1"/>
    <col min="6941" max="6942" width="2.6328125" style="484" customWidth="1"/>
    <col min="6943" max="6943" width="10.6328125" style="484" customWidth="1"/>
    <col min="6944" max="6944" width="17.08984375" style="484" bestFit="1" customWidth="1"/>
    <col min="6945" max="6946" width="2.6328125" style="484" customWidth="1"/>
    <col min="6947" max="7168" width="9" style="484"/>
    <col min="7169" max="7170" width="5.6328125" style="484" customWidth="1"/>
    <col min="7171" max="7171" width="10.6328125" style="484" customWidth="1"/>
    <col min="7172" max="7172" width="15.6328125" style="484" customWidth="1"/>
    <col min="7173" max="7174" width="3" style="484" customWidth="1"/>
    <col min="7175" max="7175" width="10.6328125" style="484" customWidth="1"/>
    <col min="7176" max="7176" width="15.6328125" style="484" customWidth="1"/>
    <col min="7177" max="7178" width="3" style="484" customWidth="1"/>
    <col min="7179" max="7179" width="10.6328125" style="484" customWidth="1"/>
    <col min="7180" max="7180" width="15.6328125" style="484" customWidth="1"/>
    <col min="7181" max="7182" width="3" style="484" customWidth="1"/>
    <col min="7183" max="7183" width="10.6328125" style="484" customWidth="1"/>
    <col min="7184" max="7184" width="15.6328125" style="484" customWidth="1"/>
    <col min="7185" max="7185" width="3.08984375" style="484" customWidth="1"/>
    <col min="7186" max="7186" width="3.36328125" style="484" customWidth="1"/>
    <col min="7187" max="7187" width="10.6328125" style="484" customWidth="1"/>
    <col min="7188" max="7188" width="15.6328125" style="484" customWidth="1"/>
    <col min="7189" max="7189" width="3" style="484" customWidth="1"/>
    <col min="7190" max="7190" width="3.36328125" style="484" customWidth="1"/>
    <col min="7191" max="7191" width="10.6328125" style="484" customWidth="1"/>
    <col min="7192" max="7192" width="15.6328125" style="484" customWidth="1"/>
    <col min="7193" max="7194" width="2.6328125" style="484" customWidth="1"/>
    <col min="7195" max="7195" width="10.6328125" style="484" customWidth="1"/>
    <col min="7196" max="7196" width="15.6328125" style="484" customWidth="1"/>
    <col min="7197" max="7198" width="2.6328125" style="484" customWidth="1"/>
    <col min="7199" max="7199" width="10.6328125" style="484" customWidth="1"/>
    <col min="7200" max="7200" width="17.08984375" style="484" bestFit="1" customWidth="1"/>
    <col min="7201" max="7202" width="2.6328125" style="484" customWidth="1"/>
    <col min="7203" max="7424" width="9" style="484"/>
    <col min="7425" max="7426" width="5.6328125" style="484" customWidth="1"/>
    <col min="7427" max="7427" width="10.6328125" style="484" customWidth="1"/>
    <col min="7428" max="7428" width="15.6328125" style="484" customWidth="1"/>
    <col min="7429" max="7430" width="3" style="484" customWidth="1"/>
    <col min="7431" max="7431" width="10.6328125" style="484" customWidth="1"/>
    <col min="7432" max="7432" width="15.6328125" style="484" customWidth="1"/>
    <col min="7433" max="7434" width="3" style="484" customWidth="1"/>
    <col min="7435" max="7435" width="10.6328125" style="484" customWidth="1"/>
    <col min="7436" max="7436" width="15.6328125" style="484" customWidth="1"/>
    <col min="7437" max="7438" width="3" style="484" customWidth="1"/>
    <col min="7439" max="7439" width="10.6328125" style="484" customWidth="1"/>
    <col min="7440" max="7440" width="15.6328125" style="484" customWidth="1"/>
    <col min="7441" max="7441" width="3.08984375" style="484" customWidth="1"/>
    <col min="7442" max="7442" width="3.36328125" style="484" customWidth="1"/>
    <col min="7443" max="7443" width="10.6328125" style="484" customWidth="1"/>
    <col min="7444" max="7444" width="15.6328125" style="484" customWidth="1"/>
    <col min="7445" max="7445" width="3" style="484" customWidth="1"/>
    <col min="7446" max="7446" width="3.36328125" style="484" customWidth="1"/>
    <col min="7447" max="7447" width="10.6328125" style="484" customWidth="1"/>
    <col min="7448" max="7448" width="15.6328125" style="484" customWidth="1"/>
    <col min="7449" max="7450" width="2.6328125" style="484" customWidth="1"/>
    <col min="7451" max="7451" width="10.6328125" style="484" customWidth="1"/>
    <col min="7452" max="7452" width="15.6328125" style="484" customWidth="1"/>
    <col min="7453" max="7454" width="2.6328125" style="484" customWidth="1"/>
    <col min="7455" max="7455" width="10.6328125" style="484" customWidth="1"/>
    <col min="7456" max="7456" width="17.08984375" style="484" bestFit="1" customWidth="1"/>
    <col min="7457" max="7458" width="2.6328125" style="484" customWidth="1"/>
    <col min="7459" max="7680" width="9" style="484"/>
    <col min="7681" max="7682" width="5.6328125" style="484" customWidth="1"/>
    <col min="7683" max="7683" width="10.6328125" style="484" customWidth="1"/>
    <col min="7684" max="7684" width="15.6328125" style="484" customWidth="1"/>
    <col min="7685" max="7686" width="3" style="484" customWidth="1"/>
    <col min="7687" max="7687" width="10.6328125" style="484" customWidth="1"/>
    <col min="7688" max="7688" width="15.6328125" style="484" customWidth="1"/>
    <col min="7689" max="7690" width="3" style="484" customWidth="1"/>
    <col min="7691" max="7691" width="10.6328125" style="484" customWidth="1"/>
    <col min="7692" max="7692" width="15.6328125" style="484" customWidth="1"/>
    <col min="7693" max="7694" width="3" style="484" customWidth="1"/>
    <col min="7695" max="7695" width="10.6328125" style="484" customWidth="1"/>
    <col min="7696" max="7696" width="15.6328125" style="484" customWidth="1"/>
    <col min="7697" max="7697" width="3.08984375" style="484" customWidth="1"/>
    <col min="7698" max="7698" width="3.36328125" style="484" customWidth="1"/>
    <col min="7699" max="7699" width="10.6328125" style="484" customWidth="1"/>
    <col min="7700" max="7700" width="15.6328125" style="484" customWidth="1"/>
    <col min="7701" max="7701" width="3" style="484" customWidth="1"/>
    <col min="7702" max="7702" width="3.36328125" style="484" customWidth="1"/>
    <col min="7703" max="7703" width="10.6328125" style="484" customWidth="1"/>
    <col min="7704" max="7704" width="15.6328125" style="484" customWidth="1"/>
    <col min="7705" max="7706" width="2.6328125" style="484" customWidth="1"/>
    <col min="7707" max="7707" width="10.6328125" style="484" customWidth="1"/>
    <col min="7708" max="7708" width="15.6328125" style="484" customWidth="1"/>
    <col min="7709" max="7710" width="2.6328125" style="484" customWidth="1"/>
    <col min="7711" max="7711" width="10.6328125" style="484" customWidth="1"/>
    <col min="7712" max="7712" width="17.08984375" style="484" bestFit="1" customWidth="1"/>
    <col min="7713" max="7714" width="2.6328125" style="484" customWidth="1"/>
    <col min="7715" max="7936" width="9" style="484"/>
    <col min="7937" max="7938" width="5.6328125" style="484" customWidth="1"/>
    <col min="7939" max="7939" width="10.6328125" style="484" customWidth="1"/>
    <col min="7940" max="7940" width="15.6328125" style="484" customWidth="1"/>
    <col min="7941" max="7942" width="3" style="484" customWidth="1"/>
    <col min="7943" max="7943" width="10.6328125" style="484" customWidth="1"/>
    <col min="7944" max="7944" width="15.6328125" style="484" customWidth="1"/>
    <col min="7945" max="7946" width="3" style="484" customWidth="1"/>
    <col min="7947" max="7947" width="10.6328125" style="484" customWidth="1"/>
    <col min="7948" max="7948" width="15.6328125" style="484" customWidth="1"/>
    <col min="7949" max="7950" width="3" style="484" customWidth="1"/>
    <col min="7951" max="7951" width="10.6328125" style="484" customWidth="1"/>
    <col min="7952" max="7952" width="15.6328125" style="484" customWidth="1"/>
    <col min="7953" max="7953" width="3.08984375" style="484" customWidth="1"/>
    <col min="7954" max="7954" width="3.36328125" style="484" customWidth="1"/>
    <col min="7955" max="7955" width="10.6328125" style="484" customWidth="1"/>
    <col min="7956" max="7956" width="15.6328125" style="484" customWidth="1"/>
    <col min="7957" max="7957" width="3" style="484" customWidth="1"/>
    <col min="7958" max="7958" width="3.36328125" style="484" customWidth="1"/>
    <col min="7959" max="7959" width="10.6328125" style="484" customWidth="1"/>
    <col min="7960" max="7960" width="15.6328125" style="484" customWidth="1"/>
    <col min="7961" max="7962" width="2.6328125" style="484" customWidth="1"/>
    <col min="7963" max="7963" width="10.6328125" style="484" customWidth="1"/>
    <col min="7964" max="7964" width="15.6328125" style="484" customWidth="1"/>
    <col min="7965" max="7966" width="2.6328125" style="484" customWidth="1"/>
    <col min="7967" max="7967" width="10.6328125" style="484" customWidth="1"/>
    <col min="7968" max="7968" width="17.08984375" style="484" bestFit="1" customWidth="1"/>
    <col min="7969" max="7970" width="2.6328125" style="484" customWidth="1"/>
    <col min="7971" max="8192" width="9" style="484"/>
    <col min="8193" max="8194" width="5.6328125" style="484" customWidth="1"/>
    <col min="8195" max="8195" width="10.6328125" style="484" customWidth="1"/>
    <col min="8196" max="8196" width="15.6328125" style="484" customWidth="1"/>
    <col min="8197" max="8198" width="3" style="484" customWidth="1"/>
    <col min="8199" max="8199" width="10.6328125" style="484" customWidth="1"/>
    <col min="8200" max="8200" width="15.6328125" style="484" customWidth="1"/>
    <col min="8201" max="8202" width="3" style="484" customWidth="1"/>
    <col min="8203" max="8203" width="10.6328125" style="484" customWidth="1"/>
    <col min="8204" max="8204" width="15.6328125" style="484" customWidth="1"/>
    <col min="8205" max="8206" width="3" style="484" customWidth="1"/>
    <col min="8207" max="8207" width="10.6328125" style="484" customWidth="1"/>
    <col min="8208" max="8208" width="15.6328125" style="484" customWidth="1"/>
    <col min="8209" max="8209" width="3.08984375" style="484" customWidth="1"/>
    <col min="8210" max="8210" width="3.36328125" style="484" customWidth="1"/>
    <col min="8211" max="8211" width="10.6328125" style="484" customWidth="1"/>
    <col min="8212" max="8212" width="15.6328125" style="484" customWidth="1"/>
    <col min="8213" max="8213" width="3" style="484" customWidth="1"/>
    <col min="8214" max="8214" width="3.36328125" style="484" customWidth="1"/>
    <col min="8215" max="8215" width="10.6328125" style="484" customWidth="1"/>
    <col min="8216" max="8216" width="15.6328125" style="484" customWidth="1"/>
    <col min="8217" max="8218" width="2.6328125" style="484" customWidth="1"/>
    <col min="8219" max="8219" width="10.6328125" style="484" customWidth="1"/>
    <col min="8220" max="8220" width="15.6328125" style="484" customWidth="1"/>
    <col min="8221" max="8222" width="2.6328125" style="484" customWidth="1"/>
    <col min="8223" max="8223" width="10.6328125" style="484" customWidth="1"/>
    <col min="8224" max="8224" width="17.08984375" style="484" bestFit="1" customWidth="1"/>
    <col min="8225" max="8226" width="2.6328125" style="484" customWidth="1"/>
    <col min="8227" max="8448" width="9" style="484"/>
    <col min="8449" max="8450" width="5.6328125" style="484" customWidth="1"/>
    <col min="8451" max="8451" width="10.6328125" style="484" customWidth="1"/>
    <col min="8452" max="8452" width="15.6328125" style="484" customWidth="1"/>
    <col min="8453" max="8454" width="3" style="484" customWidth="1"/>
    <col min="8455" max="8455" width="10.6328125" style="484" customWidth="1"/>
    <col min="8456" max="8456" width="15.6328125" style="484" customWidth="1"/>
    <col min="8457" max="8458" width="3" style="484" customWidth="1"/>
    <col min="8459" max="8459" width="10.6328125" style="484" customWidth="1"/>
    <col min="8460" max="8460" width="15.6328125" style="484" customWidth="1"/>
    <col min="8461" max="8462" width="3" style="484" customWidth="1"/>
    <col min="8463" max="8463" width="10.6328125" style="484" customWidth="1"/>
    <col min="8464" max="8464" width="15.6328125" style="484" customWidth="1"/>
    <col min="8465" max="8465" width="3.08984375" style="484" customWidth="1"/>
    <col min="8466" max="8466" width="3.36328125" style="484" customWidth="1"/>
    <col min="8467" max="8467" width="10.6328125" style="484" customWidth="1"/>
    <col min="8468" max="8468" width="15.6328125" style="484" customWidth="1"/>
    <col min="8469" max="8469" width="3" style="484" customWidth="1"/>
    <col min="8470" max="8470" width="3.36328125" style="484" customWidth="1"/>
    <col min="8471" max="8471" width="10.6328125" style="484" customWidth="1"/>
    <col min="8472" max="8472" width="15.6328125" style="484" customWidth="1"/>
    <col min="8473" max="8474" width="2.6328125" style="484" customWidth="1"/>
    <col min="8475" max="8475" width="10.6328125" style="484" customWidth="1"/>
    <col min="8476" max="8476" width="15.6328125" style="484" customWidth="1"/>
    <col min="8477" max="8478" width="2.6328125" style="484" customWidth="1"/>
    <col min="8479" max="8479" width="10.6328125" style="484" customWidth="1"/>
    <col min="8480" max="8480" width="17.08984375" style="484" bestFit="1" customWidth="1"/>
    <col min="8481" max="8482" width="2.6328125" style="484" customWidth="1"/>
    <col min="8483" max="8704" width="9" style="484"/>
    <col min="8705" max="8706" width="5.6328125" style="484" customWidth="1"/>
    <col min="8707" max="8707" width="10.6328125" style="484" customWidth="1"/>
    <col min="8708" max="8708" width="15.6328125" style="484" customWidth="1"/>
    <col min="8709" max="8710" width="3" style="484" customWidth="1"/>
    <col min="8711" max="8711" width="10.6328125" style="484" customWidth="1"/>
    <col min="8712" max="8712" width="15.6328125" style="484" customWidth="1"/>
    <col min="8713" max="8714" width="3" style="484" customWidth="1"/>
    <col min="8715" max="8715" width="10.6328125" style="484" customWidth="1"/>
    <col min="8716" max="8716" width="15.6328125" style="484" customWidth="1"/>
    <col min="8717" max="8718" width="3" style="484" customWidth="1"/>
    <col min="8719" max="8719" width="10.6328125" style="484" customWidth="1"/>
    <col min="8720" max="8720" width="15.6328125" style="484" customWidth="1"/>
    <col min="8721" max="8721" width="3.08984375" style="484" customWidth="1"/>
    <col min="8722" max="8722" width="3.36328125" style="484" customWidth="1"/>
    <col min="8723" max="8723" width="10.6328125" style="484" customWidth="1"/>
    <col min="8724" max="8724" width="15.6328125" style="484" customWidth="1"/>
    <col min="8725" max="8725" width="3" style="484" customWidth="1"/>
    <col min="8726" max="8726" width="3.36328125" style="484" customWidth="1"/>
    <col min="8727" max="8727" width="10.6328125" style="484" customWidth="1"/>
    <col min="8728" max="8728" width="15.6328125" style="484" customWidth="1"/>
    <col min="8729" max="8730" width="2.6328125" style="484" customWidth="1"/>
    <col min="8731" max="8731" width="10.6328125" style="484" customWidth="1"/>
    <col min="8732" max="8732" width="15.6328125" style="484" customWidth="1"/>
    <col min="8733" max="8734" width="2.6328125" style="484" customWidth="1"/>
    <col min="8735" max="8735" width="10.6328125" style="484" customWidth="1"/>
    <col min="8736" max="8736" width="17.08984375" style="484" bestFit="1" customWidth="1"/>
    <col min="8737" max="8738" width="2.6328125" style="484" customWidth="1"/>
    <col min="8739" max="8960" width="9" style="484"/>
    <col min="8961" max="8962" width="5.6328125" style="484" customWidth="1"/>
    <col min="8963" max="8963" width="10.6328125" style="484" customWidth="1"/>
    <col min="8964" max="8964" width="15.6328125" style="484" customWidth="1"/>
    <col min="8965" max="8966" width="3" style="484" customWidth="1"/>
    <col min="8967" max="8967" width="10.6328125" style="484" customWidth="1"/>
    <col min="8968" max="8968" width="15.6328125" style="484" customWidth="1"/>
    <col min="8969" max="8970" width="3" style="484" customWidth="1"/>
    <col min="8971" max="8971" width="10.6328125" style="484" customWidth="1"/>
    <col min="8972" max="8972" width="15.6328125" style="484" customWidth="1"/>
    <col min="8973" max="8974" width="3" style="484" customWidth="1"/>
    <col min="8975" max="8975" width="10.6328125" style="484" customWidth="1"/>
    <col min="8976" max="8976" width="15.6328125" style="484" customWidth="1"/>
    <col min="8977" max="8977" width="3.08984375" style="484" customWidth="1"/>
    <col min="8978" max="8978" width="3.36328125" style="484" customWidth="1"/>
    <col min="8979" max="8979" width="10.6328125" style="484" customWidth="1"/>
    <col min="8980" max="8980" width="15.6328125" style="484" customWidth="1"/>
    <col min="8981" max="8981" width="3" style="484" customWidth="1"/>
    <col min="8982" max="8982" width="3.36328125" style="484" customWidth="1"/>
    <col min="8983" max="8983" width="10.6328125" style="484" customWidth="1"/>
    <col min="8984" max="8984" width="15.6328125" style="484" customWidth="1"/>
    <col min="8985" max="8986" width="2.6328125" style="484" customWidth="1"/>
    <col min="8987" max="8987" width="10.6328125" style="484" customWidth="1"/>
    <col min="8988" max="8988" width="15.6328125" style="484" customWidth="1"/>
    <col min="8989" max="8990" width="2.6328125" style="484" customWidth="1"/>
    <col min="8991" max="8991" width="10.6328125" style="484" customWidth="1"/>
    <col min="8992" max="8992" width="17.08984375" style="484" bestFit="1" customWidth="1"/>
    <col min="8993" max="8994" width="2.6328125" style="484" customWidth="1"/>
    <col min="8995" max="9216" width="9" style="484"/>
    <col min="9217" max="9218" width="5.6328125" style="484" customWidth="1"/>
    <col min="9219" max="9219" width="10.6328125" style="484" customWidth="1"/>
    <col min="9220" max="9220" width="15.6328125" style="484" customWidth="1"/>
    <col min="9221" max="9222" width="3" style="484" customWidth="1"/>
    <col min="9223" max="9223" width="10.6328125" style="484" customWidth="1"/>
    <col min="9224" max="9224" width="15.6328125" style="484" customWidth="1"/>
    <col min="9225" max="9226" width="3" style="484" customWidth="1"/>
    <col min="9227" max="9227" width="10.6328125" style="484" customWidth="1"/>
    <col min="9228" max="9228" width="15.6328125" style="484" customWidth="1"/>
    <col min="9229" max="9230" width="3" style="484" customWidth="1"/>
    <col min="9231" max="9231" width="10.6328125" style="484" customWidth="1"/>
    <col min="9232" max="9232" width="15.6328125" style="484" customWidth="1"/>
    <col min="9233" max="9233" width="3.08984375" style="484" customWidth="1"/>
    <col min="9234" max="9234" width="3.36328125" style="484" customWidth="1"/>
    <col min="9235" max="9235" width="10.6328125" style="484" customWidth="1"/>
    <col min="9236" max="9236" width="15.6328125" style="484" customWidth="1"/>
    <col min="9237" max="9237" width="3" style="484" customWidth="1"/>
    <col min="9238" max="9238" width="3.36328125" style="484" customWidth="1"/>
    <col min="9239" max="9239" width="10.6328125" style="484" customWidth="1"/>
    <col min="9240" max="9240" width="15.6328125" style="484" customWidth="1"/>
    <col min="9241" max="9242" width="2.6328125" style="484" customWidth="1"/>
    <col min="9243" max="9243" width="10.6328125" style="484" customWidth="1"/>
    <col min="9244" max="9244" width="15.6328125" style="484" customWidth="1"/>
    <col min="9245" max="9246" width="2.6328125" style="484" customWidth="1"/>
    <col min="9247" max="9247" width="10.6328125" style="484" customWidth="1"/>
    <col min="9248" max="9248" width="17.08984375" style="484" bestFit="1" customWidth="1"/>
    <col min="9249" max="9250" width="2.6328125" style="484" customWidth="1"/>
    <col min="9251" max="9472" width="9" style="484"/>
    <col min="9473" max="9474" width="5.6328125" style="484" customWidth="1"/>
    <col min="9475" max="9475" width="10.6328125" style="484" customWidth="1"/>
    <col min="9476" max="9476" width="15.6328125" style="484" customWidth="1"/>
    <col min="9477" max="9478" width="3" style="484" customWidth="1"/>
    <col min="9479" max="9479" width="10.6328125" style="484" customWidth="1"/>
    <col min="9480" max="9480" width="15.6328125" style="484" customWidth="1"/>
    <col min="9481" max="9482" width="3" style="484" customWidth="1"/>
    <col min="9483" max="9483" width="10.6328125" style="484" customWidth="1"/>
    <col min="9484" max="9484" width="15.6328125" style="484" customWidth="1"/>
    <col min="9485" max="9486" width="3" style="484" customWidth="1"/>
    <col min="9487" max="9487" width="10.6328125" style="484" customWidth="1"/>
    <col min="9488" max="9488" width="15.6328125" style="484" customWidth="1"/>
    <col min="9489" max="9489" width="3.08984375" style="484" customWidth="1"/>
    <col min="9490" max="9490" width="3.36328125" style="484" customWidth="1"/>
    <col min="9491" max="9491" width="10.6328125" style="484" customWidth="1"/>
    <col min="9492" max="9492" width="15.6328125" style="484" customWidth="1"/>
    <col min="9493" max="9493" width="3" style="484" customWidth="1"/>
    <col min="9494" max="9494" width="3.36328125" style="484" customWidth="1"/>
    <col min="9495" max="9495" width="10.6328125" style="484" customWidth="1"/>
    <col min="9496" max="9496" width="15.6328125" style="484" customWidth="1"/>
    <col min="9497" max="9498" width="2.6328125" style="484" customWidth="1"/>
    <col min="9499" max="9499" width="10.6328125" style="484" customWidth="1"/>
    <col min="9500" max="9500" width="15.6328125" style="484" customWidth="1"/>
    <col min="9501" max="9502" width="2.6328125" style="484" customWidth="1"/>
    <col min="9503" max="9503" width="10.6328125" style="484" customWidth="1"/>
    <col min="9504" max="9504" width="17.08984375" style="484" bestFit="1" customWidth="1"/>
    <col min="9505" max="9506" width="2.6328125" style="484" customWidth="1"/>
    <col min="9507" max="9728" width="9" style="484"/>
    <col min="9729" max="9730" width="5.6328125" style="484" customWidth="1"/>
    <col min="9731" max="9731" width="10.6328125" style="484" customWidth="1"/>
    <col min="9732" max="9732" width="15.6328125" style="484" customWidth="1"/>
    <col min="9733" max="9734" width="3" style="484" customWidth="1"/>
    <col min="9735" max="9735" width="10.6328125" style="484" customWidth="1"/>
    <col min="9736" max="9736" width="15.6328125" style="484" customWidth="1"/>
    <col min="9737" max="9738" width="3" style="484" customWidth="1"/>
    <col min="9739" max="9739" width="10.6328125" style="484" customWidth="1"/>
    <col min="9740" max="9740" width="15.6328125" style="484" customWidth="1"/>
    <col min="9741" max="9742" width="3" style="484" customWidth="1"/>
    <col min="9743" max="9743" width="10.6328125" style="484" customWidth="1"/>
    <col min="9744" max="9744" width="15.6328125" style="484" customWidth="1"/>
    <col min="9745" max="9745" width="3.08984375" style="484" customWidth="1"/>
    <col min="9746" max="9746" width="3.36328125" style="484" customWidth="1"/>
    <col min="9747" max="9747" width="10.6328125" style="484" customWidth="1"/>
    <col min="9748" max="9748" width="15.6328125" style="484" customWidth="1"/>
    <col min="9749" max="9749" width="3" style="484" customWidth="1"/>
    <col min="9750" max="9750" width="3.36328125" style="484" customWidth="1"/>
    <col min="9751" max="9751" width="10.6328125" style="484" customWidth="1"/>
    <col min="9752" max="9752" width="15.6328125" style="484" customWidth="1"/>
    <col min="9753" max="9754" width="2.6328125" style="484" customWidth="1"/>
    <col min="9755" max="9755" width="10.6328125" style="484" customWidth="1"/>
    <col min="9756" max="9756" width="15.6328125" style="484" customWidth="1"/>
    <col min="9757" max="9758" width="2.6328125" style="484" customWidth="1"/>
    <col min="9759" max="9759" width="10.6328125" style="484" customWidth="1"/>
    <col min="9760" max="9760" width="17.08984375" style="484" bestFit="1" customWidth="1"/>
    <col min="9761" max="9762" width="2.6328125" style="484" customWidth="1"/>
    <col min="9763" max="9984" width="9" style="484"/>
    <col min="9985" max="9986" width="5.6328125" style="484" customWidth="1"/>
    <col min="9987" max="9987" width="10.6328125" style="484" customWidth="1"/>
    <col min="9988" max="9988" width="15.6328125" style="484" customWidth="1"/>
    <col min="9989" max="9990" width="3" style="484" customWidth="1"/>
    <col min="9991" max="9991" width="10.6328125" style="484" customWidth="1"/>
    <col min="9992" max="9992" width="15.6328125" style="484" customWidth="1"/>
    <col min="9993" max="9994" width="3" style="484" customWidth="1"/>
    <col min="9995" max="9995" width="10.6328125" style="484" customWidth="1"/>
    <col min="9996" max="9996" width="15.6328125" style="484" customWidth="1"/>
    <col min="9997" max="9998" width="3" style="484" customWidth="1"/>
    <col min="9999" max="9999" width="10.6328125" style="484" customWidth="1"/>
    <col min="10000" max="10000" width="15.6328125" style="484" customWidth="1"/>
    <col min="10001" max="10001" width="3.08984375" style="484" customWidth="1"/>
    <col min="10002" max="10002" width="3.36328125" style="484" customWidth="1"/>
    <col min="10003" max="10003" width="10.6328125" style="484" customWidth="1"/>
    <col min="10004" max="10004" width="15.6328125" style="484" customWidth="1"/>
    <col min="10005" max="10005" width="3" style="484" customWidth="1"/>
    <col min="10006" max="10006" width="3.36328125" style="484" customWidth="1"/>
    <col min="10007" max="10007" width="10.6328125" style="484" customWidth="1"/>
    <col min="10008" max="10008" width="15.6328125" style="484" customWidth="1"/>
    <col min="10009" max="10010" width="2.6328125" style="484" customWidth="1"/>
    <col min="10011" max="10011" width="10.6328125" style="484" customWidth="1"/>
    <col min="10012" max="10012" width="15.6328125" style="484" customWidth="1"/>
    <col min="10013" max="10014" width="2.6328125" style="484" customWidth="1"/>
    <col min="10015" max="10015" width="10.6328125" style="484" customWidth="1"/>
    <col min="10016" max="10016" width="17.08984375" style="484" bestFit="1" customWidth="1"/>
    <col min="10017" max="10018" width="2.6328125" style="484" customWidth="1"/>
    <col min="10019" max="10240" width="9" style="484"/>
    <col min="10241" max="10242" width="5.6328125" style="484" customWidth="1"/>
    <col min="10243" max="10243" width="10.6328125" style="484" customWidth="1"/>
    <col min="10244" max="10244" width="15.6328125" style="484" customWidth="1"/>
    <col min="10245" max="10246" width="3" style="484" customWidth="1"/>
    <col min="10247" max="10247" width="10.6328125" style="484" customWidth="1"/>
    <col min="10248" max="10248" width="15.6328125" style="484" customWidth="1"/>
    <col min="10249" max="10250" width="3" style="484" customWidth="1"/>
    <col min="10251" max="10251" width="10.6328125" style="484" customWidth="1"/>
    <col min="10252" max="10252" width="15.6328125" style="484" customWidth="1"/>
    <col min="10253" max="10254" width="3" style="484" customWidth="1"/>
    <col min="10255" max="10255" width="10.6328125" style="484" customWidth="1"/>
    <col min="10256" max="10256" width="15.6328125" style="484" customWidth="1"/>
    <col min="10257" max="10257" width="3.08984375" style="484" customWidth="1"/>
    <col min="10258" max="10258" width="3.36328125" style="484" customWidth="1"/>
    <col min="10259" max="10259" width="10.6328125" style="484" customWidth="1"/>
    <col min="10260" max="10260" width="15.6328125" style="484" customWidth="1"/>
    <col min="10261" max="10261" width="3" style="484" customWidth="1"/>
    <col min="10262" max="10262" width="3.36328125" style="484" customWidth="1"/>
    <col min="10263" max="10263" width="10.6328125" style="484" customWidth="1"/>
    <col min="10264" max="10264" width="15.6328125" style="484" customWidth="1"/>
    <col min="10265" max="10266" width="2.6328125" style="484" customWidth="1"/>
    <col min="10267" max="10267" width="10.6328125" style="484" customWidth="1"/>
    <col min="10268" max="10268" width="15.6328125" style="484" customWidth="1"/>
    <col min="10269" max="10270" width="2.6328125" style="484" customWidth="1"/>
    <col min="10271" max="10271" width="10.6328125" style="484" customWidth="1"/>
    <col min="10272" max="10272" width="17.08984375" style="484" bestFit="1" customWidth="1"/>
    <col min="10273" max="10274" width="2.6328125" style="484" customWidth="1"/>
    <col min="10275" max="10496" width="9" style="484"/>
    <col min="10497" max="10498" width="5.6328125" style="484" customWidth="1"/>
    <col min="10499" max="10499" width="10.6328125" style="484" customWidth="1"/>
    <col min="10500" max="10500" width="15.6328125" style="484" customWidth="1"/>
    <col min="10501" max="10502" width="3" style="484" customWidth="1"/>
    <col min="10503" max="10503" width="10.6328125" style="484" customWidth="1"/>
    <col min="10504" max="10504" width="15.6328125" style="484" customWidth="1"/>
    <col min="10505" max="10506" width="3" style="484" customWidth="1"/>
    <col min="10507" max="10507" width="10.6328125" style="484" customWidth="1"/>
    <col min="10508" max="10508" width="15.6328125" style="484" customWidth="1"/>
    <col min="10509" max="10510" width="3" style="484" customWidth="1"/>
    <col min="10511" max="10511" width="10.6328125" style="484" customWidth="1"/>
    <col min="10512" max="10512" width="15.6328125" style="484" customWidth="1"/>
    <col min="10513" max="10513" width="3.08984375" style="484" customWidth="1"/>
    <col min="10514" max="10514" width="3.36328125" style="484" customWidth="1"/>
    <col min="10515" max="10515" width="10.6328125" style="484" customWidth="1"/>
    <col min="10516" max="10516" width="15.6328125" style="484" customWidth="1"/>
    <col min="10517" max="10517" width="3" style="484" customWidth="1"/>
    <col min="10518" max="10518" width="3.36328125" style="484" customWidth="1"/>
    <col min="10519" max="10519" width="10.6328125" style="484" customWidth="1"/>
    <col min="10520" max="10520" width="15.6328125" style="484" customWidth="1"/>
    <col min="10521" max="10522" width="2.6328125" style="484" customWidth="1"/>
    <col min="10523" max="10523" width="10.6328125" style="484" customWidth="1"/>
    <col min="10524" max="10524" width="15.6328125" style="484" customWidth="1"/>
    <col min="10525" max="10526" width="2.6328125" style="484" customWidth="1"/>
    <col min="10527" max="10527" width="10.6328125" style="484" customWidth="1"/>
    <col min="10528" max="10528" width="17.08984375" style="484" bestFit="1" customWidth="1"/>
    <col min="10529" max="10530" width="2.6328125" style="484" customWidth="1"/>
    <col min="10531" max="10752" width="9" style="484"/>
    <col min="10753" max="10754" width="5.6328125" style="484" customWidth="1"/>
    <col min="10755" max="10755" width="10.6328125" style="484" customWidth="1"/>
    <col min="10756" max="10756" width="15.6328125" style="484" customWidth="1"/>
    <col min="10757" max="10758" width="3" style="484" customWidth="1"/>
    <col min="10759" max="10759" width="10.6328125" style="484" customWidth="1"/>
    <col min="10760" max="10760" width="15.6328125" style="484" customWidth="1"/>
    <col min="10761" max="10762" width="3" style="484" customWidth="1"/>
    <col min="10763" max="10763" width="10.6328125" style="484" customWidth="1"/>
    <col min="10764" max="10764" width="15.6328125" style="484" customWidth="1"/>
    <col min="10765" max="10766" width="3" style="484" customWidth="1"/>
    <col min="10767" max="10767" width="10.6328125" style="484" customWidth="1"/>
    <col min="10768" max="10768" width="15.6328125" style="484" customWidth="1"/>
    <col min="10769" max="10769" width="3.08984375" style="484" customWidth="1"/>
    <col min="10770" max="10770" width="3.36328125" style="484" customWidth="1"/>
    <col min="10771" max="10771" width="10.6328125" style="484" customWidth="1"/>
    <col min="10772" max="10772" width="15.6328125" style="484" customWidth="1"/>
    <col min="10773" max="10773" width="3" style="484" customWidth="1"/>
    <col min="10774" max="10774" width="3.36328125" style="484" customWidth="1"/>
    <col min="10775" max="10775" width="10.6328125" style="484" customWidth="1"/>
    <col min="10776" max="10776" width="15.6328125" style="484" customWidth="1"/>
    <col min="10777" max="10778" width="2.6328125" style="484" customWidth="1"/>
    <col min="10779" max="10779" width="10.6328125" style="484" customWidth="1"/>
    <col min="10780" max="10780" width="15.6328125" style="484" customWidth="1"/>
    <col min="10781" max="10782" width="2.6328125" style="484" customWidth="1"/>
    <col min="10783" max="10783" width="10.6328125" style="484" customWidth="1"/>
    <col min="10784" max="10784" width="17.08984375" style="484" bestFit="1" customWidth="1"/>
    <col min="10785" max="10786" width="2.6328125" style="484" customWidth="1"/>
    <col min="10787" max="11008" width="9" style="484"/>
    <col min="11009" max="11010" width="5.6328125" style="484" customWidth="1"/>
    <col min="11011" max="11011" width="10.6328125" style="484" customWidth="1"/>
    <col min="11012" max="11012" width="15.6328125" style="484" customWidth="1"/>
    <col min="11013" max="11014" width="3" style="484" customWidth="1"/>
    <col min="11015" max="11015" width="10.6328125" style="484" customWidth="1"/>
    <col min="11016" max="11016" width="15.6328125" style="484" customWidth="1"/>
    <col min="11017" max="11018" width="3" style="484" customWidth="1"/>
    <col min="11019" max="11019" width="10.6328125" style="484" customWidth="1"/>
    <col min="11020" max="11020" width="15.6328125" style="484" customWidth="1"/>
    <col min="11021" max="11022" width="3" style="484" customWidth="1"/>
    <col min="11023" max="11023" width="10.6328125" style="484" customWidth="1"/>
    <col min="11024" max="11024" width="15.6328125" style="484" customWidth="1"/>
    <col min="11025" max="11025" width="3.08984375" style="484" customWidth="1"/>
    <col min="11026" max="11026" width="3.36328125" style="484" customWidth="1"/>
    <col min="11027" max="11027" width="10.6328125" style="484" customWidth="1"/>
    <col min="11028" max="11028" width="15.6328125" style="484" customWidth="1"/>
    <col min="11029" max="11029" width="3" style="484" customWidth="1"/>
    <col min="11030" max="11030" width="3.36328125" style="484" customWidth="1"/>
    <col min="11031" max="11031" width="10.6328125" style="484" customWidth="1"/>
    <col min="11032" max="11032" width="15.6328125" style="484" customWidth="1"/>
    <col min="11033" max="11034" width="2.6328125" style="484" customWidth="1"/>
    <col min="11035" max="11035" width="10.6328125" style="484" customWidth="1"/>
    <col min="11036" max="11036" width="15.6328125" style="484" customWidth="1"/>
    <col min="11037" max="11038" width="2.6328125" style="484" customWidth="1"/>
    <col min="11039" max="11039" width="10.6328125" style="484" customWidth="1"/>
    <col min="11040" max="11040" width="17.08984375" style="484" bestFit="1" customWidth="1"/>
    <col min="11041" max="11042" width="2.6328125" style="484" customWidth="1"/>
    <col min="11043" max="11264" width="9" style="484"/>
    <col min="11265" max="11266" width="5.6328125" style="484" customWidth="1"/>
    <col min="11267" max="11267" width="10.6328125" style="484" customWidth="1"/>
    <col min="11268" max="11268" width="15.6328125" style="484" customWidth="1"/>
    <col min="11269" max="11270" width="3" style="484" customWidth="1"/>
    <col min="11271" max="11271" width="10.6328125" style="484" customWidth="1"/>
    <col min="11272" max="11272" width="15.6328125" style="484" customWidth="1"/>
    <col min="11273" max="11274" width="3" style="484" customWidth="1"/>
    <col min="11275" max="11275" width="10.6328125" style="484" customWidth="1"/>
    <col min="11276" max="11276" width="15.6328125" style="484" customWidth="1"/>
    <col min="11277" max="11278" width="3" style="484" customWidth="1"/>
    <col min="11279" max="11279" width="10.6328125" style="484" customWidth="1"/>
    <col min="11280" max="11280" width="15.6328125" style="484" customWidth="1"/>
    <col min="11281" max="11281" width="3.08984375" style="484" customWidth="1"/>
    <col min="11282" max="11282" width="3.36328125" style="484" customWidth="1"/>
    <col min="11283" max="11283" width="10.6328125" style="484" customWidth="1"/>
    <col min="11284" max="11284" width="15.6328125" style="484" customWidth="1"/>
    <col min="11285" max="11285" width="3" style="484" customWidth="1"/>
    <col min="11286" max="11286" width="3.36328125" style="484" customWidth="1"/>
    <col min="11287" max="11287" width="10.6328125" style="484" customWidth="1"/>
    <col min="11288" max="11288" width="15.6328125" style="484" customWidth="1"/>
    <col min="11289" max="11290" width="2.6328125" style="484" customWidth="1"/>
    <col min="11291" max="11291" width="10.6328125" style="484" customWidth="1"/>
    <col min="11292" max="11292" width="15.6328125" style="484" customWidth="1"/>
    <col min="11293" max="11294" width="2.6328125" style="484" customWidth="1"/>
    <col min="11295" max="11295" width="10.6328125" style="484" customWidth="1"/>
    <col min="11296" max="11296" width="17.08984375" style="484" bestFit="1" customWidth="1"/>
    <col min="11297" max="11298" width="2.6328125" style="484" customWidth="1"/>
    <col min="11299" max="11520" width="9" style="484"/>
    <col min="11521" max="11522" width="5.6328125" style="484" customWidth="1"/>
    <col min="11523" max="11523" width="10.6328125" style="484" customWidth="1"/>
    <col min="11524" max="11524" width="15.6328125" style="484" customWidth="1"/>
    <col min="11525" max="11526" width="3" style="484" customWidth="1"/>
    <col min="11527" max="11527" width="10.6328125" style="484" customWidth="1"/>
    <col min="11528" max="11528" width="15.6328125" style="484" customWidth="1"/>
    <col min="11529" max="11530" width="3" style="484" customWidth="1"/>
    <col min="11531" max="11531" width="10.6328125" style="484" customWidth="1"/>
    <col min="11532" max="11532" width="15.6328125" style="484" customWidth="1"/>
    <col min="11533" max="11534" width="3" style="484" customWidth="1"/>
    <col min="11535" max="11535" width="10.6328125" style="484" customWidth="1"/>
    <col min="11536" max="11536" width="15.6328125" style="484" customWidth="1"/>
    <col min="11537" max="11537" width="3.08984375" style="484" customWidth="1"/>
    <col min="11538" max="11538" width="3.36328125" style="484" customWidth="1"/>
    <col min="11539" max="11539" width="10.6328125" style="484" customWidth="1"/>
    <col min="11540" max="11540" width="15.6328125" style="484" customWidth="1"/>
    <col min="11541" max="11541" width="3" style="484" customWidth="1"/>
    <col min="11542" max="11542" width="3.36328125" style="484" customWidth="1"/>
    <col min="11543" max="11543" width="10.6328125" style="484" customWidth="1"/>
    <col min="11544" max="11544" width="15.6328125" style="484" customWidth="1"/>
    <col min="11545" max="11546" width="2.6328125" style="484" customWidth="1"/>
    <col min="11547" max="11547" width="10.6328125" style="484" customWidth="1"/>
    <col min="11548" max="11548" width="15.6328125" style="484" customWidth="1"/>
    <col min="11549" max="11550" width="2.6328125" style="484" customWidth="1"/>
    <col min="11551" max="11551" width="10.6328125" style="484" customWidth="1"/>
    <col min="11552" max="11552" width="17.08984375" style="484" bestFit="1" customWidth="1"/>
    <col min="11553" max="11554" width="2.6328125" style="484" customWidth="1"/>
    <col min="11555" max="11776" width="9" style="484"/>
    <col min="11777" max="11778" width="5.6328125" style="484" customWidth="1"/>
    <col min="11779" max="11779" width="10.6328125" style="484" customWidth="1"/>
    <col min="11780" max="11780" width="15.6328125" style="484" customWidth="1"/>
    <col min="11781" max="11782" width="3" style="484" customWidth="1"/>
    <col min="11783" max="11783" width="10.6328125" style="484" customWidth="1"/>
    <col min="11784" max="11784" width="15.6328125" style="484" customWidth="1"/>
    <col min="11785" max="11786" width="3" style="484" customWidth="1"/>
    <col min="11787" max="11787" width="10.6328125" style="484" customWidth="1"/>
    <col min="11788" max="11788" width="15.6328125" style="484" customWidth="1"/>
    <col min="11789" max="11790" width="3" style="484" customWidth="1"/>
    <col min="11791" max="11791" width="10.6328125" style="484" customWidth="1"/>
    <col min="11792" max="11792" width="15.6328125" style="484" customWidth="1"/>
    <col min="11793" max="11793" width="3.08984375" style="484" customWidth="1"/>
    <col min="11794" max="11794" width="3.36328125" style="484" customWidth="1"/>
    <col min="11795" max="11795" width="10.6328125" style="484" customWidth="1"/>
    <col min="11796" max="11796" width="15.6328125" style="484" customWidth="1"/>
    <col min="11797" max="11797" width="3" style="484" customWidth="1"/>
    <col min="11798" max="11798" width="3.36328125" style="484" customWidth="1"/>
    <col min="11799" max="11799" width="10.6328125" style="484" customWidth="1"/>
    <col min="11800" max="11800" width="15.6328125" style="484" customWidth="1"/>
    <col min="11801" max="11802" width="2.6328125" style="484" customWidth="1"/>
    <col min="11803" max="11803" width="10.6328125" style="484" customWidth="1"/>
    <col min="11804" max="11804" width="15.6328125" style="484" customWidth="1"/>
    <col min="11805" max="11806" width="2.6328125" style="484" customWidth="1"/>
    <col min="11807" max="11807" width="10.6328125" style="484" customWidth="1"/>
    <col min="11808" max="11808" width="17.08984375" style="484" bestFit="1" customWidth="1"/>
    <col min="11809" max="11810" width="2.6328125" style="484" customWidth="1"/>
    <col min="11811" max="12032" width="9" style="484"/>
    <col min="12033" max="12034" width="5.6328125" style="484" customWidth="1"/>
    <col min="12035" max="12035" width="10.6328125" style="484" customWidth="1"/>
    <col min="12036" max="12036" width="15.6328125" style="484" customWidth="1"/>
    <col min="12037" max="12038" width="3" style="484" customWidth="1"/>
    <col min="12039" max="12039" width="10.6328125" style="484" customWidth="1"/>
    <col min="12040" max="12040" width="15.6328125" style="484" customWidth="1"/>
    <col min="12041" max="12042" width="3" style="484" customWidth="1"/>
    <col min="12043" max="12043" width="10.6328125" style="484" customWidth="1"/>
    <col min="12044" max="12044" width="15.6328125" style="484" customWidth="1"/>
    <col min="12045" max="12046" width="3" style="484" customWidth="1"/>
    <col min="12047" max="12047" width="10.6328125" style="484" customWidth="1"/>
    <col min="12048" max="12048" width="15.6328125" style="484" customWidth="1"/>
    <col min="12049" max="12049" width="3.08984375" style="484" customWidth="1"/>
    <col min="12050" max="12050" width="3.36328125" style="484" customWidth="1"/>
    <col min="12051" max="12051" width="10.6328125" style="484" customWidth="1"/>
    <col min="12052" max="12052" width="15.6328125" style="484" customWidth="1"/>
    <col min="12053" max="12053" width="3" style="484" customWidth="1"/>
    <col min="12054" max="12054" width="3.36328125" style="484" customWidth="1"/>
    <col min="12055" max="12055" width="10.6328125" style="484" customWidth="1"/>
    <col min="12056" max="12056" width="15.6328125" style="484" customWidth="1"/>
    <col min="12057" max="12058" width="2.6328125" style="484" customWidth="1"/>
    <col min="12059" max="12059" width="10.6328125" style="484" customWidth="1"/>
    <col min="12060" max="12060" width="15.6328125" style="484" customWidth="1"/>
    <col min="12061" max="12062" width="2.6328125" style="484" customWidth="1"/>
    <col min="12063" max="12063" width="10.6328125" style="484" customWidth="1"/>
    <col min="12064" max="12064" width="17.08984375" style="484" bestFit="1" customWidth="1"/>
    <col min="12065" max="12066" width="2.6328125" style="484" customWidth="1"/>
    <col min="12067" max="12288" width="9" style="484"/>
    <col min="12289" max="12290" width="5.6328125" style="484" customWidth="1"/>
    <col min="12291" max="12291" width="10.6328125" style="484" customWidth="1"/>
    <col min="12292" max="12292" width="15.6328125" style="484" customWidth="1"/>
    <col min="12293" max="12294" width="3" style="484" customWidth="1"/>
    <col min="12295" max="12295" width="10.6328125" style="484" customWidth="1"/>
    <col min="12296" max="12296" width="15.6328125" style="484" customWidth="1"/>
    <col min="12297" max="12298" width="3" style="484" customWidth="1"/>
    <col min="12299" max="12299" width="10.6328125" style="484" customWidth="1"/>
    <col min="12300" max="12300" width="15.6328125" style="484" customWidth="1"/>
    <col min="12301" max="12302" width="3" style="484" customWidth="1"/>
    <col min="12303" max="12303" width="10.6328125" style="484" customWidth="1"/>
    <col min="12304" max="12304" width="15.6328125" style="484" customWidth="1"/>
    <col min="12305" max="12305" width="3.08984375" style="484" customWidth="1"/>
    <col min="12306" max="12306" width="3.36328125" style="484" customWidth="1"/>
    <col min="12307" max="12307" width="10.6328125" style="484" customWidth="1"/>
    <col min="12308" max="12308" width="15.6328125" style="484" customWidth="1"/>
    <col min="12309" max="12309" width="3" style="484" customWidth="1"/>
    <col min="12310" max="12310" width="3.36328125" style="484" customWidth="1"/>
    <col min="12311" max="12311" width="10.6328125" style="484" customWidth="1"/>
    <col min="12312" max="12312" width="15.6328125" style="484" customWidth="1"/>
    <col min="12313" max="12314" width="2.6328125" style="484" customWidth="1"/>
    <col min="12315" max="12315" width="10.6328125" style="484" customWidth="1"/>
    <col min="12316" max="12316" width="15.6328125" style="484" customWidth="1"/>
    <col min="12317" max="12318" width="2.6328125" style="484" customWidth="1"/>
    <col min="12319" max="12319" width="10.6328125" style="484" customWidth="1"/>
    <col min="12320" max="12320" width="17.08984375" style="484" bestFit="1" customWidth="1"/>
    <col min="12321" max="12322" width="2.6328125" style="484" customWidth="1"/>
    <col min="12323" max="12544" width="9" style="484"/>
    <col min="12545" max="12546" width="5.6328125" style="484" customWidth="1"/>
    <col min="12547" max="12547" width="10.6328125" style="484" customWidth="1"/>
    <col min="12548" max="12548" width="15.6328125" style="484" customWidth="1"/>
    <col min="12549" max="12550" width="3" style="484" customWidth="1"/>
    <col min="12551" max="12551" width="10.6328125" style="484" customWidth="1"/>
    <col min="12552" max="12552" width="15.6328125" style="484" customWidth="1"/>
    <col min="12553" max="12554" width="3" style="484" customWidth="1"/>
    <col min="12555" max="12555" width="10.6328125" style="484" customWidth="1"/>
    <col min="12556" max="12556" width="15.6328125" style="484" customWidth="1"/>
    <col min="12557" max="12558" width="3" style="484" customWidth="1"/>
    <col min="12559" max="12559" width="10.6328125" style="484" customWidth="1"/>
    <col min="12560" max="12560" width="15.6328125" style="484" customWidth="1"/>
    <col min="12561" max="12561" width="3.08984375" style="484" customWidth="1"/>
    <col min="12562" max="12562" width="3.36328125" style="484" customWidth="1"/>
    <col min="12563" max="12563" width="10.6328125" style="484" customWidth="1"/>
    <col min="12564" max="12564" width="15.6328125" style="484" customWidth="1"/>
    <col min="12565" max="12565" width="3" style="484" customWidth="1"/>
    <col min="12566" max="12566" width="3.36328125" style="484" customWidth="1"/>
    <col min="12567" max="12567" width="10.6328125" style="484" customWidth="1"/>
    <col min="12568" max="12568" width="15.6328125" style="484" customWidth="1"/>
    <col min="12569" max="12570" width="2.6328125" style="484" customWidth="1"/>
    <col min="12571" max="12571" width="10.6328125" style="484" customWidth="1"/>
    <col min="12572" max="12572" width="15.6328125" style="484" customWidth="1"/>
    <col min="12573" max="12574" width="2.6328125" style="484" customWidth="1"/>
    <col min="12575" max="12575" width="10.6328125" style="484" customWidth="1"/>
    <col min="12576" max="12576" width="17.08984375" style="484" bestFit="1" customWidth="1"/>
    <col min="12577" max="12578" width="2.6328125" style="484" customWidth="1"/>
    <col min="12579" max="12800" width="9" style="484"/>
    <col min="12801" max="12802" width="5.6328125" style="484" customWidth="1"/>
    <col min="12803" max="12803" width="10.6328125" style="484" customWidth="1"/>
    <col min="12804" max="12804" width="15.6328125" style="484" customWidth="1"/>
    <col min="12805" max="12806" width="3" style="484" customWidth="1"/>
    <col min="12807" max="12807" width="10.6328125" style="484" customWidth="1"/>
    <col min="12808" max="12808" width="15.6328125" style="484" customWidth="1"/>
    <col min="12809" max="12810" width="3" style="484" customWidth="1"/>
    <col min="12811" max="12811" width="10.6328125" style="484" customWidth="1"/>
    <col min="12812" max="12812" width="15.6328125" style="484" customWidth="1"/>
    <col min="12813" max="12814" width="3" style="484" customWidth="1"/>
    <col min="12815" max="12815" width="10.6328125" style="484" customWidth="1"/>
    <col min="12816" max="12816" width="15.6328125" style="484" customWidth="1"/>
    <col min="12817" max="12817" width="3.08984375" style="484" customWidth="1"/>
    <col min="12818" max="12818" width="3.36328125" style="484" customWidth="1"/>
    <col min="12819" max="12819" width="10.6328125" style="484" customWidth="1"/>
    <col min="12820" max="12820" width="15.6328125" style="484" customWidth="1"/>
    <col min="12821" max="12821" width="3" style="484" customWidth="1"/>
    <col min="12822" max="12822" width="3.36328125" style="484" customWidth="1"/>
    <col min="12823" max="12823" width="10.6328125" style="484" customWidth="1"/>
    <col min="12824" max="12824" width="15.6328125" style="484" customWidth="1"/>
    <col min="12825" max="12826" width="2.6328125" style="484" customWidth="1"/>
    <col min="12827" max="12827" width="10.6328125" style="484" customWidth="1"/>
    <col min="12828" max="12828" width="15.6328125" style="484" customWidth="1"/>
    <col min="12829" max="12830" width="2.6328125" style="484" customWidth="1"/>
    <col min="12831" max="12831" width="10.6328125" style="484" customWidth="1"/>
    <col min="12832" max="12832" width="17.08984375" style="484" bestFit="1" customWidth="1"/>
    <col min="12833" max="12834" width="2.6328125" style="484" customWidth="1"/>
    <col min="12835" max="13056" width="9" style="484"/>
    <col min="13057" max="13058" width="5.6328125" style="484" customWidth="1"/>
    <col min="13059" max="13059" width="10.6328125" style="484" customWidth="1"/>
    <col min="13060" max="13060" width="15.6328125" style="484" customWidth="1"/>
    <col min="13061" max="13062" width="3" style="484" customWidth="1"/>
    <col min="13063" max="13063" width="10.6328125" style="484" customWidth="1"/>
    <col min="13064" max="13064" width="15.6328125" style="484" customWidth="1"/>
    <col min="13065" max="13066" width="3" style="484" customWidth="1"/>
    <col min="13067" max="13067" width="10.6328125" style="484" customWidth="1"/>
    <col min="13068" max="13068" width="15.6328125" style="484" customWidth="1"/>
    <col min="13069" max="13070" width="3" style="484" customWidth="1"/>
    <col min="13071" max="13071" width="10.6328125" style="484" customWidth="1"/>
    <col min="13072" max="13072" width="15.6328125" style="484" customWidth="1"/>
    <col min="13073" max="13073" width="3.08984375" style="484" customWidth="1"/>
    <col min="13074" max="13074" width="3.36328125" style="484" customWidth="1"/>
    <col min="13075" max="13075" width="10.6328125" style="484" customWidth="1"/>
    <col min="13076" max="13076" width="15.6328125" style="484" customWidth="1"/>
    <col min="13077" max="13077" width="3" style="484" customWidth="1"/>
    <col min="13078" max="13078" width="3.36328125" style="484" customWidth="1"/>
    <col min="13079" max="13079" width="10.6328125" style="484" customWidth="1"/>
    <col min="13080" max="13080" width="15.6328125" style="484" customWidth="1"/>
    <col min="13081" max="13082" width="2.6328125" style="484" customWidth="1"/>
    <col min="13083" max="13083" width="10.6328125" style="484" customWidth="1"/>
    <col min="13084" max="13084" width="15.6328125" style="484" customWidth="1"/>
    <col min="13085" max="13086" width="2.6328125" style="484" customWidth="1"/>
    <col min="13087" max="13087" width="10.6328125" style="484" customWidth="1"/>
    <col min="13088" max="13088" width="17.08984375" style="484" bestFit="1" customWidth="1"/>
    <col min="13089" max="13090" width="2.6328125" style="484" customWidth="1"/>
    <col min="13091" max="13312" width="9" style="484"/>
    <col min="13313" max="13314" width="5.6328125" style="484" customWidth="1"/>
    <col min="13315" max="13315" width="10.6328125" style="484" customWidth="1"/>
    <col min="13316" max="13316" width="15.6328125" style="484" customWidth="1"/>
    <col min="13317" max="13318" width="3" style="484" customWidth="1"/>
    <col min="13319" max="13319" width="10.6328125" style="484" customWidth="1"/>
    <col min="13320" max="13320" width="15.6328125" style="484" customWidth="1"/>
    <col min="13321" max="13322" width="3" style="484" customWidth="1"/>
    <col min="13323" max="13323" width="10.6328125" style="484" customWidth="1"/>
    <col min="13324" max="13324" width="15.6328125" style="484" customWidth="1"/>
    <col min="13325" max="13326" width="3" style="484" customWidth="1"/>
    <col min="13327" max="13327" width="10.6328125" style="484" customWidth="1"/>
    <col min="13328" max="13328" width="15.6328125" style="484" customWidth="1"/>
    <col min="13329" max="13329" width="3.08984375" style="484" customWidth="1"/>
    <col min="13330" max="13330" width="3.36328125" style="484" customWidth="1"/>
    <col min="13331" max="13331" width="10.6328125" style="484" customWidth="1"/>
    <col min="13332" max="13332" width="15.6328125" style="484" customWidth="1"/>
    <col min="13333" max="13333" width="3" style="484" customWidth="1"/>
    <col min="13334" max="13334" width="3.36328125" style="484" customWidth="1"/>
    <col min="13335" max="13335" width="10.6328125" style="484" customWidth="1"/>
    <col min="13336" max="13336" width="15.6328125" style="484" customWidth="1"/>
    <col min="13337" max="13338" width="2.6328125" style="484" customWidth="1"/>
    <col min="13339" max="13339" width="10.6328125" style="484" customWidth="1"/>
    <col min="13340" max="13340" width="15.6328125" style="484" customWidth="1"/>
    <col min="13341" max="13342" width="2.6328125" style="484" customWidth="1"/>
    <col min="13343" max="13343" width="10.6328125" style="484" customWidth="1"/>
    <col min="13344" max="13344" width="17.08984375" style="484" bestFit="1" customWidth="1"/>
    <col min="13345" max="13346" width="2.6328125" style="484" customWidth="1"/>
    <col min="13347" max="13568" width="9" style="484"/>
    <col min="13569" max="13570" width="5.6328125" style="484" customWidth="1"/>
    <col min="13571" max="13571" width="10.6328125" style="484" customWidth="1"/>
    <col min="13572" max="13572" width="15.6328125" style="484" customWidth="1"/>
    <col min="13573" max="13574" width="3" style="484" customWidth="1"/>
    <col min="13575" max="13575" width="10.6328125" style="484" customWidth="1"/>
    <col min="13576" max="13576" width="15.6328125" style="484" customWidth="1"/>
    <col min="13577" max="13578" width="3" style="484" customWidth="1"/>
    <col min="13579" max="13579" width="10.6328125" style="484" customWidth="1"/>
    <col min="13580" max="13580" width="15.6328125" style="484" customWidth="1"/>
    <col min="13581" max="13582" width="3" style="484" customWidth="1"/>
    <col min="13583" max="13583" width="10.6328125" style="484" customWidth="1"/>
    <col min="13584" max="13584" width="15.6328125" style="484" customWidth="1"/>
    <col min="13585" max="13585" width="3.08984375" style="484" customWidth="1"/>
    <col min="13586" max="13586" width="3.36328125" style="484" customWidth="1"/>
    <col min="13587" max="13587" width="10.6328125" style="484" customWidth="1"/>
    <col min="13588" max="13588" width="15.6328125" style="484" customWidth="1"/>
    <col min="13589" max="13589" width="3" style="484" customWidth="1"/>
    <col min="13590" max="13590" width="3.36328125" style="484" customWidth="1"/>
    <col min="13591" max="13591" width="10.6328125" style="484" customWidth="1"/>
    <col min="13592" max="13592" width="15.6328125" style="484" customWidth="1"/>
    <col min="13593" max="13594" width="2.6328125" style="484" customWidth="1"/>
    <col min="13595" max="13595" width="10.6328125" style="484" customWidth="1"/>
    <col min="13596" max="13596" width="15.6328125" style="484" customWidth="1"/>
    <col min="13597" max="13598" width="2.6328125" style="484" customWidth="1"/>
    <col min="13599" max="13599" width="10.6328125" style="484" customWidth="1"/>
    <col min="13600" max="13600" width="17.08984375" style="484" bestFit="1" customWidth="1"/>
    <col min="13601" max="13602" width="2.6328125" style="484" customWidth="1"/>
    <col min="13603" max="13824" width="9" style="484"/>
    <col min="13825" max="13826" width="5.6328125" style="484" customWidth="1"/>
    <col min="13827" max="13827" width="10.6328125" style="484" customWidth="1"/>
    <col min="13828" max="13828" width="15.6328125" style="484" customWidth="1"/>
    <col min="13829" max="13830" width="3" style="484" customWidth="1"/>
    <col min="13831" max="13831" width="10.6328125" style="484" customWidth="1"/>
    <col min="13832" max="13832" width="15.6328125" style="484" customWidth="1"/>
    <col min="13833" max="13834" width="3" style="484" customWidth="1"/>
    <col min="13835" max="13835" width="10.6328125" style="484" customWidth="1"/>
    <col min="13836" max="13836" width="15.6328125" style="484" customWidth="1"/>
    <col min="13837" max="13838" width="3" style="484" customWidth="1"/>
    <col min="13839" max="13839" width="10.6328125" style="484" customWidth="1"/>
    <col min="13840" max="13840" width="15.6328125" style="484" customWidth="1"/>
    <col min="13841" max="13841" width="3.08984375" style="484" customWidth="1"/>
    <col min="13842" max="13842" width="3.36328125" style="484" customWidth="1"/>
    <col min="13843" max="13843" width="10.6328125" style="484" customWidth="1"/>
    <col min="13844" max="13844" width="15.6328125" style="484" customWidth="1"/>
    <col min="13845" max="13845" width="3" style="484" customWidth="1"/>
    <col min="13846" max="13846" width="3.36328125" style="484" customWidth="1"/>
    <col min="13847" max="13847" width="10.6328125" style="484" customWidth="1"/>
    <col min="13848" max="13848" width="15.6328125" style="484" customWidth="1"/>
    <col min="13849" max="13850" width="2.6328125" style="484" customWidth="1"/>
    <col min="13851" max="13851" width="10.6328125" style="484" customWidth="1"/>
    <col min="13852" max="13852" width="15.6328125" style="484" customWidth="1"/>
    <col min="13853" max="13854" width="2.6328125" style="484" customWidth="1"/>
    <col min="13855" max="13855" width="10.6328125" style="484" customWidth="1"/>
    <col min="13856" max="13856" width="17.08984375" style="484" bestFit="1" customWidth="1"/>
    <col min="13857" max="13858" width="2.6328125" style="484" customWidth="1"/>
    <col min="13859" max="14080" width="9" style="484"/>
    <col min="14081" max="14082" width="5.6328125" style="484" customWidth="1"/>
    <col min="14083" max="14083" width="10.6328125" style="484" customWidth="1"/>
    <col min="14084" max="14084" width="15.6328125" style="484" customWidth="1"/>
    <col min="14085" max="14086" width="3" style="484" customWidth="1"/>
    <col min="14087" max="14087" width="10.6328125" style="484" customWidth="1"/>
    <col min="14088" max="14088" width="15.6328125" style="484" customWidth="1"/>
    <col min="14089" max="14090" width="3" style="484" customWidth="1"/>
    <col min="14091" max="14091" width="10.6328125" style="484" customWidth="1"/>
    <col min="14092" max="14092" width="15.6328125" style="484" customWidth="1"/>
    <col min="14093" max="14094" width="3" style="484" customWidth="1"/>
    <col min="14095" max="14095" width="10.6328125" style="484" customWidth="1"/>
    <col min="14096" max="14096" width="15.6328125" style="484" customWidth="1"/>
    <col min="14097" max="14097" width="3.08984375" style="484" customWidth="1"/>
    <col min="14098" max="14098" width="3.36328125" style="484" customWidth="1"/>
    <col min="14099" max="14099" width="10.6328125" style="484" customWidth="1"/>
    <col min="14100" max="14100" width="15.6328125" style="484" customWidth="1"/>
    <col min="14101" max="14101" width="3" style="484" customWidth="1"/>
    <col min="14102" max="14102" width="3.36328125" style="484" customWidth="1"/>
    <col min="14103" max="14103" width="10.6328125" style="484" customWidth="1"/>
    <col min="14104" max="14104" width="15.6328125" style="484" customWidth="1"/>
    <col min="14105" max="14106" width="2.6328125" style="484" customWidth="1"/>
    <col min="14107" max="14107" width="10.6328125" style="484" customWidth="1"/>
    <col min="14108" max="14108" width="15.6328125" style="484" customWidth="1"/>
    <col min="14109" max="14110" width="2.6328125" style="484" customWidth="1"/>
    <col min="14111" max="14111" width="10.6328125" style="484" customWidth="1"/>
    <col min="14112" max="14112" width="17.08984375" style="484" bestFit="1" customWidth="1"/>
    <col min="14113" max="14114" width="2.6328125" style="484" customWidth="1"/>
    <col min="14115" max="14336" width="9" style="484"/>
    <col min="14337" max="14338" width="5.6328125" style="484" customWidth="1"/>
    <col min="14339" max="14339" width="10.6328125" style="484" customWidth="1"/>
    <col min="14340" max="14340" width="15.6328125" style="484" customWidth="1"/>
    <col min="14341" max="14342" width="3" style="484" customWidth="1"/>
    <col min="14343" max="14343" width="10.6328125" style="484" customWidth="1"/>
    <col min="14344" max="14344" width="15.6328125" style="484" customWidth="1"/>
    <col min="14345" max="14346" width="3" style="484" customWidth="1"/>
    <col min="14347" max="14347" width="10.6328125" style="484" customWidth="1"/>
    <col min="14348" max="14348" width="15.6328125" style="484" customWidth="1"/>
    <col min="14349" max="14350" width="3" style="484" customWidth="1"/>
    <col min="14351" max="14351" width="10.6328125" style="484" customWidth="1"/>
    <col min="14352" max="14352" width="15.6328125" style="484" customWidth="1"/>
    <col min="14353" max="14353" width="3.08984375" style="484" customWidth="1"/>
    <col min="14354" max="14354" width="3.36328125" style="484" customWidth="1"/>
    <col min="14355" max="14355" width="10.6328125" style="484" customWidth="1"/>
    <col min="14356" max="14356" width="15.6328125" style="484" customWidth="1"/>
    <col min="14357" max="14357" width="3" style="484" customWidth="1"/>
    <col min="14358" max="14358" width="3.36328125" style="484" customWidth="1"/>
    <col min="14359" max="14359" width="10.6328125" style="484" customWidth="1"/>
    <col min="14360" max="14360" width="15.6328125" style="484" customWidth="1"/>
    <col min="14361" max="14362" width="2.6328125" style="484" customWidth="1"/>
    <col min="14363" max="14363" width="10.6328125" style="484" customWidth="1"/>
    <col min="14364" max="14364" width="15.6328125" style="484" customWidth="1"/>
    <col min="14365" max="14366" width="2.6328125" style="484" customWidth="1"/>
    <col min="14367" max="14367" width="10.6328125" style="484" customWidth="1"/>
    <col min="14368" max="14368" width="17.08984375" style="484" bestFit="1" customWidth="1"/>
    <col min="14369" max="14370" width="2.6328125" style="484" customWidth="1"/>
    <col min="14371" max="14592" width="9" style="484"/>
    <col min="14593" max="14594" width="5.6328125" style="484" customWidth="1"/>
    <col min="14595" max="14595" width="10.6328125" style="484" customWidth="1"/>
    <col min="14596" max="14596" width="15.6328125" style="484" customWidth="1"/>
    <col min="14597" max="14598" width="3" style="484" customWidth="1"/>
    <col min="14599" max="14599" width="10.6328125" style="484" customWidth="1"/>
    <col min="14600" max="14600" width="15.6328125" style="484" customWidth="1"/>
    <col min="14601" max="14602" width="3" style="484" customWidth="1"/>
    <col min="14603" max="14603" width="10.6328125" style="484" customWidth="1"/>
    <col min="14604" max="14604" width="15.6328125" style="484" customWidth="1"/>
    <col min="14605" max="14606" width="3" style="484" customWidth="1"/>
    <col min="14607" max="14607" width="10.6328125" style="484" customWidth="1"/>
    <col min="14608" max="14608" width="15.6328125" style="484" customWidth="1"/>
    <col min="14609" max="14609" width="3.08984375" style="484" customWidth="1"/>
    <col min="14610" max="14610" width="3.36328125" style="484" customWidth="1"/>
    <col min="14611" max="14611" width="10.6328125" style="484" customWidth="1"/>
    <col min="14612" max="14612" width="15.6328125" style="484" customWidth="1"/>
    <col min="14613" max="14613" width="3" style="484" customWidth="1"/>
    <col min="14614" max="14614" width="3.36328125" style="484" customWidth="1"/>
    <col min="14615" max="14615" width="10.6328125" style="484" customWidth="1"/>
    <col min="14616" max="14616" width="15.6328125" style="484" customWidth="1"/>
    <col min="14617" max="14618" width="2.6328125" style="484" customWidth="1"/>
    <col min="14619" max="14619" width="10.6328125" style="484" customWidth="1"/>
    <col min="14620" max="14620" width="15.6328125" style="484" customWidth="1"/>
    <col min="14621" max="14622" width="2.6328125" style="484" customWidth="1"/>
    <col min="14623" max="14623" width="10.6328125" style="484" customWidth="1"/>
    <col min="14624" max="14624" width="17.08984375" style="484" bestFit="1" customWidth="1"/>
    <col min="14625" max="14626" width="2.6328125" style="484" customWidth="1"/>
    <col min="14627" max="14848" width="9" style="484"/>
    <col min="14849" max="14850" width="5.6328125" style="484" customWidth="1"/>
    <col min="14851" max="14851" width="10.6328125" style="484" customWidth="1"/>
    <col min="14852" max="14852" width="15.6328125" style="484" customWidth="1"/>
    <col min="14853" max="14854" width="3" style="484" customWidth="1"/>
    <col min="14855" max="14855" width="10.6328125" style="484" customWidth="1"/>
    <col min="14856" max="14856" width="15.6328125" style="484" customWidth="1"/>
    <col min="14857" max="14858" width="3" style="484" customWidth="1"/>
    <col min="14859" max="14859" width="10.6328125" style="484" customWidth="1"/>
    <col min="14860" max="14860" width="15.6328125" style="484" customWidth="1"/>
    <col min="14861" max="14862" width="3" style="484" customWidth="1"/>
    <col min="14863" max="14863" width="10.6328125" style="484" customWidth="1"/>
    <col min="14864" max="14864" width="15.6328125" style="484" customWidth="1"/>
    <col min="14865" max="14865" width="3.08984375" style="484" customWidth="1"/>
    <col min="14866" max="14866" width="3.36328125" style="484" customWidth="1"/>
    <col min="14867" max="14867" width="10.6328125" style="484" customWidth="1"/>
    <col min="14868" max="14868" width="15.6328125" style="484" customWidth="1"/>
    <col min="14869" max="14869" width="3" style="484" customWidth="1"/>
    <col min="14870" max="14870" width="3.36328125" style="484" customWidth="1"/>
    <col min="14871" max="14871" width="10.6328125" style="484" customWidth="1"/>
    <col min="14872" max="14872" width="15.6328125" style="484" customWidth="1"/>
    <col min="14873" max="14874" width="2.6328125" style="484" customWidth="1"/>
    <col min="14875" max="14875" width="10.6328125" style="484" customWidth="1"/>
    <col min="14876" max="14876" width="15.6328125" style="484" customWidth="1"/>
    <col min="14877" max="14878" width="2.6328125" style="484" customWidth="1"/>
    <col min="14879" max="14879" width="10.6328125" style="484" customWidth="1"/>
    <col min="14880" max="14880" width="17.08984375" style="484" bestFit="1" customWidth="1"/>
    <col min="14881" max="14882" width="2.6328125" style="484" customWidth="1"/>
    <col min="14883" max="15104" width="9" style="484"/>
    <col min="15105" max="15106" width="5.6328125" style="484" customWidth="1"/>
    <col min="15107" max="15107" width="10.6328125" style="484" customWidth="1"/>
    <col min="15108" max="15108" width="15.6328125" style="484" customWidth="1"/>
    <col min="15109" max="15110" width="3" style="484" customWidth="1"/>
    <col min="15111" max="15111" width="10.6328125" style="484" customWidth="1"/>
    <col min="15112" max="15112" width="15.6328125" style="484" customWidth="1"/>
    <col min="15113" max="15114" width="3" style="484" customWidth="1"/>
    <col min="15115" max="15115" width="10.6328125" style="484" customWidth="1"/>
    <col min="15116" max="15116" width="15.6328125" style="484" customWidth="1"/>
    <col min="15117" max="15118" width="3" style="484" customWidth="1"/>
    <col min="15119" max="15119" width="10.6328125" style="484" customWidth="1"/>
    <col min="15120" max="15120" width="15.6328125" style="484" customWidth="1"/>
    <col min="15121" max="15121" width="3.08984375" style="484" customWidth="1"/>
    <col min="15122" max="15122" width="3.36328125" style="484" customWidth="1"/>
    <col min="15123" max="15123" width="10.6328125" style="484" customWidth="1"/>
    <col min="15124" max="15124" width="15.6328125" style="484" customWidth="1"/>
    <col min="15125" max="15125" width="3" style="484" customWidth="1"/>
    <col min="15126" max="15126" width="3.36328125" style="484" customWidth="1"/>
    <col min="15127" max="15127" width="10.6328125" style="484" customWidth="1"/>
    <col min="15128" max="15128" width="15.6328125" style="484" customWidth="1"/>
    <col min="15129" max="15130" width="2.6328125" style="484" customWidth="1"/>
    <col min="15131" max="15131" width="10.6328125" style="484" customWidth="1"/>
    <col min="15132" max="15132" width="15.6328125" style="484" customWidth="1"/>
    <col min="15133" max="15134" width="2.6328125" style="484" customWidth="1"/>
    <col min="15135" max="15135" width="10.6328125" style="484" customWidth="1"/>
    <col min="15136" max="15136" width="17.08984375" style="484" bestFit="1" customWidth="1"/>
    <col min="15137" max="15138" width="2.6328125" style="484" customWidth="1"/>
    <col min="15139" max="15360" width="9" style="484"/>
    <col min="15361" max="15362" width="5.6328125" style="484" customWidth="1"/>
    <col min="15363" max="15363" width="10.6328125" style="484" customWidth="1"/>
    <col min="15364" max="15364" width="15.6328125" style="484" customWidth="1"/>
    <col min="15365" max="15366" width="3" style="484" customWidth="1"/>
    <col min="15367" max="15367" width="10.6328125" style="484" customWidth="1"/>
    <col min="15368" max="15368" width="15.6328125" style="484" customWidth="1"/>
    <col min="15369" max="15370" width="3" style="484" customWidth="1"/>
    <col min="15371" max="15371" width="10.6328125" style="484" customWidth="1"/>
    <col min="15372" max="15372" width="15.6328125" style="484" customWidth="1"/>
    <col min="15373" max="15374" width="3" style="484" customWidth="1"/>
    <col min="15375" max="15375" width="10.6328125" style="484" customWidth="1"/>
    <col min="15376" max="15376" width="15.6328125" style="484" customWidth="1"/>
    <col min="15377" max="15377" width="3.08984375" style="484" customWidth="1"/>
    <col min="15378" max="15378" width="3.36328125" style="484" customWidth="1"/>
    <col min="15379" max="15379" width="10.6328125" style="484" customWidth="1"/>
    <col min="15380" max="15380" width="15.6328125" style="484" customWidth="1"/>
    <col min="15381" max="15381" width="3" style="484" customWidth="1"/>
    <col min="15382" max="15382" width="3.36328125" style="484" customWidth="1"/>
    <col min="15383" max="15383" width="10.6328125" style="484" customWidth="1"/>
    <col min="15384" max="15384" width="15.6328125" style="484" customWidth="1"/>
    <col min="15385" max="15386" width="2.6328125" style="484" customWidth="1"/>
    <col min="15387" max="15387" width="10.6328125" style="484" customWidth="1"/>
    <col min="15388" max="15388" width="15.6328125" style="484" customWidth="1"/>
    <col min="15389" max="15390" width="2.6328125" style="484" customWidth="1"/>
    <col min="15391" max="15391" width="10.6328125" style="484" customWidth="1"/>
    <col min="15392" max="15392" width="17.08984375" style="484" bestFit="1" customWidth="1"/>
    <col min="15393" max="15394" width="2.6328125" style="484" customWidth="1"/>
    <col min="15395" max="15616" width="9" style="484"/>
    <col min="15617" max="15618" width="5.6328125" style="484" customWidth="1"/>
    <col min="15619" max="15619" width="10.6328125" style="484" customWidth="1"/>
    <col min="15620" max="15620" width="15.6328125" style="484" customWidth="1"/>
    <col min="15621" max="15622" width="3" style="484" customWidth="1"/>
    <col min="15623" max="15623" width="10.6328125" style="484" customWidth="1"/>
    <col min="15624" max="15624" width="15.6328125" style="484" customWidth="1"/>
    <col min="15625" max="15626" width="3" style="484" customWidth="1"/>
    <col min="15627" max="15627" width="10.6328125" style="484" customWidth="1"/>
    <col min="15628" max="15628" width="15.6328125" style="484" customWidth="1"/>
    <col min="15629" max="15630" width="3" style="484" customWidth="1"/>
    <col min="15631" max="15631" width="10.6328125" style="484" customWidth="1"/>
    <col min="15632" max="15632" width="15.6328125" style="484" customWidth="1"/>
    <col min="15633" max="15633" width="3.08984375" style="484" customWidth="1"/>
    <col min="15634" max="15634" width="3.36328125" style="484" customWidth="1"/>
    <col min="15635" max="15635" width="10.6328125" style="484" customWidth="1"/>
    <col min="15636" max="15636" width="15.6328125" style="484" customWidth="1"/>
    <col min="15637" max="15637" width="3" style="484" customWidth="1"/>
    <col min="15638" max="15638" width="3.36328125" style="484" customWidth="1"/>
    <col min="15639" max="15639" width="10.6328125" style="484" customWidth="1"/>
    <col min="15640" max="15640" width="15.6328125" style="484" customWidth="1"/>
    <col min="15641" max="15642" width="2.6328125" style="484" customWidth="1"/>
    <col min="15643" max="15643" width="10.6328125" style="484" customWidth="1"/>
    <col min="15644" max="15644" width="15.6328125" style="484" customWidth="1"/>
    <col min="15645" max="15646" width="2.6328125" style="484" customWidth="1"/>
    <col min="15647" max="15647" width="10.6328125" style="484" customWidth="1"/>
    <col min="15648" max="15648" width="17.08984375" style="484" bestFit="1" customWidth="1"/>
    <col min="15649" max="15650" width="2.6328125" style="484" customWidth="1"/>
    <col min="15651" max="15872" width="9" style="484"/>
    <col min="15873" max="15874" width="5.6328125" style="484" customWidth="1"/>
    <col min="15875" max="15875" width="10.6328125" style="484" customWidth="1"/>
    <col min="15876" max="15876" width="15.6328125" style="484" customWidth="1"/>
    <col min="15877" max="15878" width="3" style="484" customWidth="1"/>
    <col min="15879" max="15879" width="10.6328125" style="484" customWidth="1"/>
    <col min="15880" max="15880" width="15.6328125" style="484" customWidth="1"/>
    <col min="15881" max="15882" width="3" style="484" customWidth="1"/>
    <col min="15883" max="15883" width="10.6328125" style="484" customWidth="1"/>
    <col min="15884" max="15884" width="15.6328125" style="484" customWidth="1"/>
    <col min="15885" max="15886" width="3" style="484" customWidth="1"/>
    <col min="15887" max="15887" width="10.6328125" style="484" customWidth="1"/>
    <col min="15888" max="15888" width="15.6328125" style="484" customWidth="1"/>
    <col min="15889" max="15889" width="3.08984375" style="484" customWidth="1"/>
    <col min="15890" max="15890" width="3.36328125" style="484" customWidth="1"/>
    <col min="15891" max="15891" width="10.6328125" style="484" customWidth="1"/>
    <col min="15892" max="15892" width="15.6328125" style="484" customWidth="1"/>
    <col min="15893" max="15893" width="3" style="484" customWidth="1"/>
    <col min="15894" max="15894" width="3.36328125" style="484" customWidth="1"/>
    <col min="15895" max="15895" width="10.6328125" style="484" customWidth="1"/>
    <col min="15896" max="15896" width="15.6328125" style="484" customWidth="1"/>
    <col min="15897" max="15898" width="2.6328125" style="484" customWidth="1"/>
    <col min="15899" max="15899" width="10.6328125" style="484" customWidth="1"/>
    <col min="15900" max="15900" width="15.6328125" style="484" customWidth="1"/>
    <col min="15901" max="15902" width="2.6328125" style="484" customWidth="1"/>
    <col min="15903" max="15903" width="10.6328125" style="484" customWidth="1"/>
    <col min="15904" max="15904" width="17.08984375" style="484" bestFit="1" customWidth="1"/>
    <col min="15905" max="15906" width="2.6328125" style="484" customWidth="1"/>
    <col min="15907" max="16128" width="9" style="484"/>
    <col min="16129" max="16130" width="5.6328125" style="484" customWidth="1"/>
    <col min="16131" max="16131" width="10.6328125" style="484" customWidth="1"/>
    <col min="16132" max="16132" width="15.6328125" style="484" customWidth="1"/>
    <col min="16133" max="16134" width="3" style="484" customWidth="1"/>
    <col min="16135" max="16135" width="10.6328125" style="484" customWidth="1"/>
    <col min="16136" max="16136" width="15.6328125" style="484" customWidth="1"/>
    <col min="16137" max="16138" width="3" style="484" customWidth="1"/>
    <col min="16139" max="16139" width="10.6328125" style="484" customWidth="1"/>
    <col min="16140" max="16140" width="15.6328125" style="484" customWidth="1"/>
    <col min="16141" max="16142" width="3" style="484" customWidth="1"/>
    <col min="16143" max="16143" width="10.6328125" style="484" customWidth="1"/>
    <col min="16144" max="16144" width="15.6328125" style="484" customWidth="1"/>
    <col min="16145" max="16145" width="3.08984375" style="484" customWidth="1"/>
    <col min="16146" max="16146" width="3.36328125" style="484" customWidth="1"/>
    <col min="16147" max="16147" width="10.6328125" style="484" customWidth="1"/>
    <col min="16148" max="16148" width="15.6328125" style="484" customWidth="1"/>
    <col min="16149" max="16149" width="3" style="484" customWidth="1"/>
    <col min="16150" max="16150" width="3.36328125" style="484" customWidth="1"/>
    <col min="16151" max="16151" width="10.6328125" style="484" customWidth="1"/>
    <col min="16152" max="16152" width="15.6328125" style="484" customWidth="1"/>
    <col min="16153" max="16154" width="2.6328125" style="484" customWidth="1"/>
    <col min="16155" max="16155" width="10.6328125" style="484" customWidth="1"/>
    <col min="16156" max="16156" width="15.6328125" style="484" customWidth="1"/>
    <col min="16157" max="16158" width="2.6328125" style="484" customWidth="1"/>
    <col min="16159" max="16159" width="10.6328125" style="484" customWidth="1"/>
    <col min="16160" max="16160" width="17.08984375" style="484" bestFit="1" customWidth="1"/>
    <col min="16161" max="16162" width="2.6328125" style="484" customWidth="1"/>
    <col min="16163" max="16384" width="9" style="484"/>
  </cols>
  <sheetData>
    <row r="1" spans="1:34" ht="15.75" customHeight="1">
      <c r="A1" s="618"/>
      <c r="B1" s="618"/>
    </row>
    <row r="2" spans="1:34" s="617" customFormat="1" ht="27.5">
      <c r="A2" s="1750" t="s">
        <v>835</v>
      </c>
      <c r="B2" s="1750"/>
      <c r="C2" s="1750"/>
      <c r="D2" s="1750"/>
      <c r="E2" s="1750"/>
      <c r="F2" s="1750"/>
      <c r="G2" s="1750"/>
      <c r="H2" s="1750"/>
      <c r="I2" s="1750"/>
      <c r="J2" s="1750"/>
      <c r="K2" s="1750"/>
      <c r="L2" s="1750"/>
      <c r="M2" s="1750"/>
      <c r="N2" s="1750"/>
      <c r="O2" s="1750"/>
      <c r="P2" s="1750"/>
      <c r="Q2" s="1750"/>
      <c r="R2" s="1750"/>
      <c r="S2" s="1750"/>
      <c r="T2" s="1750"/>
      <c r="U2" s="1750"/>
      <c r="V2" s="1750"/>
      <c r="W2" s="1750"/>
      <c r="X2" s="1750"/>
      <c r="Y2" s="1750"/>
      <c r="Z2" s="1750"/>
      <c r="AA2" s="1750"/>
      <c r="AB2" s="1750"/>
      <c r="AC2" s="1750"/>
      <c r="AD2" s="1750"/>
      <c r="AE2" s="1750"/>
      <c r="AF2" s="1750"/>
      <c r="AG2" s="1750"/>
      <c r="AH2" s="1750"/>
    </row>
    <row r="3" spans="1:34" s="320" customFormat="1" ht="18" customHeight="1">
      <c r="A3" s="1751" t="s">
        <v>834</v>
      </c>
      <c r="B3" s="1751"/>
      <c r="C3" s="1751"/>
      <c r="D3" s="1751"/>
      <c r="E3" s="1751"/>
      <c r="F3" s="1751"/>
      <c r="G3" s="1751"/>
      <c r="H3" s="1751"/>
      <c r="I3" s="1751"/>
      <c r="J3" s="1751"/>
      <c r="K3" s="1751"/>
      <c r="L3" s="1751"/>
      <c r="M3" s="1751"/>
      <c r="N3" s="1751"/>
      <c r="O3" s="1751"/>
      <c r="P3" s="1751"/>
      <c r="Q3" s="1751"/>
      <c r="R3" s="1751"/>
      <c r="S3" s="1751"/>
      <c r="T3" s="1751"/>
      <c r="U3" s="1751"/>
      <c r="V3" s="1751"/>
      <c r="W3" s="1751"/>
      <c r="X3" s="1751"/>
      <c r="Y3" s="1751"/>
      <c r="Z3" s="1751"/>
      <c r="AA3" s="1751"/>
      <c r="AB3" s="1751"/>
      <c r="AC3" s="1751"/>
      <c r="AD3" s="1751"/>
      <c r="AE3" s="1751"/>
      <c r="AF3" s="1751"/>
      <c r="AG3" s="1751"/>
      <c r="AH3" s="1751"/>
    </row>
    <row r="4" spans="1:34" s="616" customFormat="1" ht="18" customHeight="1">
      <c r="A4" s="1752" t="s">
        <v>0</v>
      </c>
      <c r="B4" s="1753"/>
      <c r="C4" s="1754" t="s">
        <v>833</v>
      </c>
      <c r="D4" s="1755"/>
      <c r="E4" s="1755"/>
      <c r="F4" s="1755"/>
      <c r="G4" s="1755"/>
      <c r="H4" s="1755"/>
      <c r="I4" s="1755"/>
      <c r="J4" s="1755"/>
      <c r="K4" s="1755" t="s">
        <v>832</v>
      </c>
      <c r="L4" s="1755"/>
      <c r="M4" s="1755"/>
      <c r="N4" s="1755"/>
      <c r="O4" s="1755"/>
      <c r="P4" s="1755"/>
      <c r="Q4" s="1755"/>
      <c r="R4" s="1755"/>
      <c r="S4" s="1755" t="s">
        <v>831</v>
      </c>
      <c r="T4" s="1755"/>
      <c r="U4" s="1755"/>
      <c r="V4" s="1755"/>
      <c r="W4" s="1755"/>
      <c r="X4" s="1755"/>
      <c r="Y4" s="1755"/>
      <c r="Z4" s="1755"/>
      <c r="AA4" s="1755" t="s">
        <v>830</v>
      </c>
      <c r="AB4" s="1755"/>
      <c r="AC4" s="1755"/>
      <c r="AD4" s="1755"/>
      <c r="AE4" s="1755"/>
      <c r="AF4" s="1755"/>
      <c r="AG4" s="1755"/>
      <c r="AH4" s="1755"/>
    </row>
    <row r="5" spans="1:34" s="485" customFormat="1" ht="18" customHeight="1">
      <c r="A5" s="1778" t="s">
        <v>379</v>
      </c>
      <c r="B5" s="1779"/>
      <c r="C5" s="1764" t="s">
        <v>6</v>
      </c>
      <c r="D5" s="1764"/>
      <c r="E5" s="1764"/>
      <c r="F5" s="1764"/>
      <c r="G5" s="1764" t="s">
        <v>7</v>
      </c>
      <c r="H5" s="1764"/>
      <c r="I5" s="1764"/>
      <c r="J5" s="1765"/>
      <c r="K5" s="1766" t="s">
        <v>6</v>
      </c>
      <c r="L5" s="1764"/>
      <c r="M5" s="1764"/>
      <c r="N5" s="1764"/>
      <c r="O5" s="1764" t="s">
        <v>7</v>
      </c>
      <c r="P5" s="1764"/>
      <c r="Q5" s="1764"/>
      <c r="R5" s="1765"/>
      <c r="S5" s="1766" t="s">
        <v>6</v>
      </c>
      <c r="T5" s="1764"/>
      <c r="U5" s="1764"/>
      <c r="V5" s="1764"/>
      <c r="W5" s="1764" t="s">
        <v>7</v>
      </c>
      <c r="X5" s="1764"/>
      <c r="Y5" s="1764"/>
      <c r="Z5" s="1765"/>
      <c r="AA5" s="1766" t="s">
        <v>6</v>
      </c>
      <c r="AB5" s="1764"/>
      <c r="AC5" s="1764"/>
      <c r="AD5" s="1764"/>
      <c r="AE5" s="1764" t="s">
        <v>7</v>
      </c>
      <c r="AF5" s="1764"/>
      <c r="AG5" s="1764"/>
      <c r="AH5" s="1765"/>
    </row>
    <row r="6" spans="1:34" s="204" customFormat="1" ht="33" customHeight="1">
      <c r="A6" s="1767" t="s">
        <v>378</v>
      </c>
      <c r="B6" s="1768"/>
      <c r="C6" s="159" t="s">
        <v>8</v>
      </c>
      <c r="D6" s="168" t="s">
        <v>9</v>
      </c>
      <c r="E6" s="615" t="s">
        <v>10</v>
      </c>
      <c r="F6" s="615" t="s">
        <v>11</v>
      </c>
      <c r="G6" s="159" t="s">
        <v>8</v>
      </c>
      <c r="H6" s="159" t="s">
        <v>9</v>
      </c>
      <c r="I6" s="615" t="s">
        <v>10</v>
      </c>
      <c r="J6" s="614" t="s">
        <v>11</v>
      </c>
      <c r="K6" s="157" t="s">
        <v>8</v>
      </c>
      <c r="L6" s="159" t="s">
        <v>9</v>
      </c>
      <c r="M6" s="615" t="s">
        <v>10</v>
      </c>
      <c r="N6" s="615" t="s">
        <v>11</v>
      </c>
      <c r="O6" s="159">
        <v>130</v>
      </c>
      <c r="P6" s="159" t="s">
        <v>9</v>
      </c>
      <c r="Q6" s="615" t="s">
        <v>10</v>
      </c>
      <c r="R6" s="614" t="s">
        <v>11</v>
      </c>
      <c r="S6" s="157" t="s">
        <v>8</v>
      </c>
      <c r="T6" s="159" t="s">
        <v>9</v>
      </c>
      <c r="U6" s="615" t="s">
        <v>10</v>
      </c>
      <c r="V6" s="615" t="s">
        <v>11</v>
      </c>
      <c r="W6" s="159" t="s">
        <v>8</v>
      </c>
      <c r="X6" s="159" t="s">
        <v>9</v>
      </c>
      <c r="Y6" s="615" t="s">
        <v>10</v>
      </c>
      <c r="Z6" s="614" t="s">
        <v>11</v>
      </c>
      <c r="AA6" s="191" t="s">
        <v>8</v>
      </c>
      <c r="AB6" s="168" t="s">
        <v>9</v>
      </c>
      <c r="AC6" s="615" t="s">
        <v>10</v>
      </c>
      <c r="AD6" s="615" t="s">
        <v>11</v>
      </c>
      <c r="AE6" s="168" t="s">
        <v>8</v>
      </c>
      <c r="AF6" s="168" t="s">
        <v>9</v>
      </c>
      <c r="AG6" s="615" t="s">
        <v>10</v>
      </c>
      <c r="AH6" s="614" t="s">
        <v>11</v>
      </c>
    </row>
    <row r="7" spans="1:34" s="204" customFormat="1" ht="23.15" customHeight="1">
      <c r="A7" s="1769"/>
      <c r="B7" s="1770"/>
      <c r="C7" s="613" t="s">
        <v>59</v>
      </c>
      <c r="D7" s="185" t="s">
        <v>377</v>
      </c>
      <c r="E7" s="165">
        <v>2</v>
      </c>
      <c r="F7" s="165">
        <v>2</v>
      </c>
      <c r="G7" s="208" t="s">
        <v>376</v>
      </c>
      <c r="H7" s="186" t="s">
        <v>375</v>
      </c>
      <c r="I7" s="165">
        <v>2</v>
      </c>
      <c r="J7" s="187">
        <v>2</v>
      </c>
      <c r="K7" s="208" t="s">
        <v>829</v>
      </c>
      <c r="L7" s="167" t="s">
        <v>828</v>
      </c>
      <c r="M7" s="159">
        <v>2</v>
      </c>
      <c r="N7" s="159">
        <v>2</v>
      </c>
      <c r="O7" s="208" t="s">
        <v>827</v>
      </c>
      <c r="P7" s="167" t="s">
        <v>60</v>
      </c>
      <c r="Q7" s="159">
        <v>2</v>
      </c>
      <c r="R7" s="162">
        <v>2</v>
      </c>
      <c r="S7" s="188"/>
      <c r="T7" s="164"/>
      <c r="U7" s="165"/>
      <c r="V7" s="165"/>
      <c r="W7" s="165"/>
      <c r="X7" s="164"/>
      <c r="Y7" s="165"/>
      <c r="Z7" s="187"/>
      <c r="AA7" s="189"/>
      <c r="AB7" s="164"/>
      <c r="AC7" s="165"/>
      <c r="AD7" s="165"/>
      <c r="AE7" s="190"/>
      <c r="AF7" s="164"/>
      <c r="AG7" s="165"/>
      <c r="AH7" s="187"/>
    </row>
    <row r="8" spans="1:34" s="204" customFormat="1" ht="23.15" customHeight="1">
      <c r="A8" s="1769"/>
      <c r="B8" s="1770"/>
      <c r="C8" s="208" t="s">
        <v>826</v>
      </c>
      <c r="D8" s="110" t="s">
        <v>825</v>
      </c>
      <c r="E8" s="208">
        <v>2</v>
      </c>
      <c r="F8" s="208">
        <v>2</v>
      </c>
      <c r="G8" s="208" t="s">
        <v>368</v>
      </c>
      <c r="H8" s="111" t="s">
        <v>367</v>
      </c>
      <c r="I8" s="208">
        <v>2</v>
      </c>
      <c r="J8" s="112">
        <v>2</v>
      </c>
      <c r="K8" s="27" t="s">
        <v>61</v>
      </c>
      <c r="L8" s="110" t="s">
        <v>364</v>
      </c>
      <c r="M8" s="208">
        <v>2</v>
      </c>
      <c r="N8" s="75">
        <v>2</v>
      </c>
      <c r="O8" s="208" t="s">
        <v>366</v>
      </c>
      <c r="P8" s="114" t="s">
        <v>365</v>
      </c>
      <c r="Q8" s="159">
        <v>2</v>
      </c>
      <c r="R8" s="162">
        <v>2</v>
      </c>
      <c r="S8" s="157"/>
      <c r="T8" s="167"/>
      <c r="U8" s="159"/>
      <c r="V8" s="159"/>
      <c r="W8" s="159"/>
      <c r="X8" s="167"/>
      <c r="Y8" s="159"/>
      <c r="Z8" s="162"/>
      <c r="AA8" s="191"/>
      <c r="AB8" s="168"/>
      <c r="AC8" s="159"/>
      <c r="AD8" s="159"/>
      <c r="AE8" s="168"/>
      <c r="AF8" s="168"/>
      <c r="AG8" s="159"/>
      <c r="AH8" s="162"/>
    </row>
    <row r="9" spans="1:34" s="204" customFormat="1" ht="23.15" customHeight="1">
      <c r="A9" s="1769"/>
      <c r="B9" s="1770"/>
      <c r="C9" s="208" t="s">
        <v>824</v>
      </c>
      <c r="D9" s="110" t="s">
        <v>823</v>
      </c>
      <c r="E9" s="208">
        <v>2</v>
      </c>
      <c r="F9" s="75">
        <v>2</v>
      </c>
      <c r="G9" s="208" t="s">
        <v>822</v>
      </c>
      <c r="H9" s="110" t="s">
        <v>821</v>
      </c>
      <c r="I9" s="208">
        <v>2</v>
      </c>
      <c r="J9" s="112">
        <v>2</v>
      </c>
      <c r="K9" s="46"/>
      <c r="L9" s="279"/>
      <c r="M9" s="94"/>
      <c r="N9" s="117"/>
      <c r="O9" s="208" t="s">
        <v>62</v>
      </c>
      <c r="P9" s="110" t="s">
        <v>820</v>
      </c>
      <c r="Q9" s="208">
        <v>2</v>
      </c>
      <c r="R9" s="112">
        <v>2</v>
      </c>
      <c r="S9" s="192"/>
      <c r="T9" s="174"/>
      <c r="U9" s="170"/>
      <c r="V9" s="170"/>
      <c r="W9" s="170"/>
      <c r="X9" s="174"/>
      <c r="Y9" s="170"/>
      <c r="Z9" s="175"/>
      <c r="AA9" s="602"/>
      <c r="AB9" s="601"/>
      <c r="AC9" s="170"/>
      <c r="AD9" s="170"/>
      <c r="AE9" s="601"/>
      <c r="AF9" s="601"/>
      <c r="AG9" s="170"/>
      <c r="AH9" s="175"/>
    </row>
    <row r="10" spans="1:34" s="204" customFormat="1" ht="23.15" customHeight="1">
      <c r="A10" s="1769"/>
      <c r="B10" s="1770"/>
      <c r="C10" s="208" t="s">
        <v>819</v>
      </c>
      <c r="D10" s="110" t="s">
        <v>818</v>
      </c>
      <c r="E10" s="208">
        <v>2</v>
      </c>
      <c r="F10" s="208">
        <v>2</v>
      </c>
      <c r="G10" s="208" t="s">
        <v>817</v>
      </c>
      <c r="H10" s="111" t="s">
        <v>816</v>
      </c>
      <c r="I10" s="208">
        <v>2</v>
      </c>
      <c r="J10" s="112">
        <v>2</v>
      </c>
      <c r="K10" s="46" t="s">
        <v>815</v>
      </c>
      <c r="L10" s="279"/>
      <c r="M10" s="94"/>
      <c r="N10" s="117"/>
      <c r="O10" s="42"/>
      <c r="P10" s="114"/>
      <c r="Q10" s="159"/>
      <c r="R10" s="162"/>
      <c r="S10" s="192"/>
      <c r="T10" s="174"/>
      <c r="U10" s="170"/>
      <c r="V10" s="170"/>
      <c r="W10" s="170"/>
      <c r="X10" s="174"/>
      <c r="Y10" s="170"/>
      <c r="Z10" s="175"/>
      <c r="AA10" s="602"/>
      <c r="AB10" s="601"/>
      <c r="AC10" s="170"/>
      <c r="AD10" s="170"/>
      <c r="AE10" s="601"/>
      <c r="AF10" s="601"/>
      <c r="AG10" s="170"/>
      <c r="AH10" s="175"/>
    </row>
    <row r="11" spans="1:34" s="204" customFormat="1" ht="23.15" customHeight="1" thickBot="1">
      <c r="A11" s="1771"/>
      <c r="B11" s="1772"/>
      <c r="C11" s="208"/>
      <c r="D11" s="110"/>
      <c r="E11" s="208"/>
      <c r="F11" s="75"/>
      <c r="G11" s="208"/>
      <c r="H11" s="110"/>
      <c r="I11" s="208"/>
      <c r="J11" s="112"/>
      <c r="K11" s="46"/>
      <c r="L11" s="106"/>
      <c r="M11" s="94"/>
      <c r="N11" s="42"/>
      <c r="O11" s="42"/>
      <c r="P11" s="110"/>
      <c r="Q11" s="159"/>
      <c r="R11" s="162"/>
      <c r="S11" s="192"/>
      <c r="T11" s="174"/>
      <c r="U11" s="170"/>
      <c r="V11" s="170"/>
      <c r="W11" s="170"/>
      <c r="X11" s="174"/>
      <c r="Y11" s="170"/>
      <c r="Z11" s="175"/>
      <c r="AA11" s="602"/>
      <c r="AB11" s="601"/>
      <c r="AC11" s="170"/>
      <c r="AD11" s="170"/>
      <c r="AE11" s="601"/>
      <c r="AF11" s="601"/>
      <c r="AG11" s="170"/>
      <c r="AH11" s="175"/>
    </row>
    <row r="12" spans="1:34" s="204" customFormat="1" ht="23.15" customHeight="1" thickTop="1" thickBot="1">
      <c r="A12" s="1756" t="s">
        <v>24</v>
      </c>
      <c r="B12" s="1757"/>
      <c r="C12" s="501"/>
      <c r="D12" s="508"/>
      <c r="E12" s="501">
        <v>4</v>
      </c>
      <c r="F12" s="501">
        <f>SUM(F7:F11)</f>
        <v>8</v>
      </c>
      <c r="G12" s="503"/>
      <c r="H12" s="502"/>
      <c r="I12" s="501">
        <v>4</v>
      </c>
      <c r="J12" s="500">
        <f>SUM(J7:J11)</f>
        <v>8</v>
      </c>
      <c r="K12" s="612"/>
      <c r="L12" s="507"/>
      <c r="M12" s="501">
        <f>SUM(M7:M11)</f>
        <v>4</v>
      </c>
      <c r="N12" s="501">
        <f>SUM(N7:N11)</f>
        <v>4</v>
      </c>
      <c r="O12" s="501"/>
      <c r="P12" s="507"/>
      <c r="Q12" s="501">
        <f>SUM(Q7:Q11)</f>
        <v>6</v>
      </c>
      <c r="R12" s="500">
        <f>SUM(R7:R11)</f>
        <v>6</v>
      </c>
      <c r="S12" s="612"/>
      <c r="T12" s="507"/>
      <c r="U12" s="501">
        <f>SUM(U7:U11)</f>
        <v>0</v>
      </c>
      <c r="V12" s="501">
        <f>SUM(V7:V11)</f>
        <v>0</v>
      </c>
      <c r="W12" s="501"/>
      <c r="X12" s="507"/>
      <c r="Y12" s="501">
        <f>SUM(Y7:Y11)</f>
        <v>0</v>
      </c>
      <c r="Z12" s="500">
        <f>SUM(Z7:Z11)</f>
        <v>0</v>
      </c>
      <c r="AA12" s="611"/>
      <c r="AB12" s="507"/>
      <c r="AC12" s="501">
        <f>SUM(AC7:AC11)</f>
        <v>0</v>
      </c>
      <c r="AD12" s="501">
        <f>SUM(AD7:AD11)</f>
        <v>0</v>
      </c>
      <c r="AE12" s="507"/>
      <c r="AF12" s="507"/>
      <c r="AG12" s="501">
        <f>SUM(AG7:AG11)</f>
        <v>0</v>
      </c>
      <c r="AH12" s="500">
        <f>SUM(AH7:AH11)</f>
        <v>0</v>
      </c>
    </row>
    <row r="13" spans="1:34" s="204" customFormat="1" ht="23.15" customHeight="1" thickTop="1">
      <c r="A13" s="1773" t="s">
        <v>814</v>
      </c>
      <c r="B13" s="1775" t="s">
        <v>813</v>
      </c>
      <c r="C13" s="177"/>
      <c r="D13" s="185"/>
      <c r="E13" s="165"/>
      <c r="F13" s="165"/>
      <c r="G13" s="202"/>
      <c r="H13" s="186"/>
      <c r="I13" s="165"/>
      <c r="J13" s="187"/>
      <c r="K13" s="36"/>
      <c r="L13" s="114" t="s">
        <v>812</v>
      </c>
      <c r="M13" s="61">
        <v>2</v>
      </c>
      <c r="N13" s="61">
        <v>2</v>
      </c>
      <c r="O13" s="61"/>
      <c r="P13" s="63" t="s">
        <v>811</v>
      </c>
      <c r="Q13" s="61">
        <v>2</v>
      </c>
      <c r="R13" s="72">
        <v>2</v>
      </c>
      <c r="S13" s="36"/>
      <c r="T13" s="79" t="s">
        <v>63</v>
      </c>
      <c r="U13" s="61">
        <v>2</v>
      </c>
      <c r="V13" s="61">
        <v>2</v>
      </c>
      <c r="W13" s="61"/>
      <c r="X13" s="114" t="s">
        <v>810</v>
      </c>
      <c r="Y13" s="208">
        <v>2</v>
      </c>
      <c r="Z13" s="208">
        <v>2</v>
      </c>
      <c r="AA13" s="189"/>
      <c r="AB13" s="164"/>
      <c r="AC13" s="165"/>
      <c r="AD13" s="165"/>
      <c r="AE13" s="190"/>
      <c r="AF13" s="164"/>
      <c r="AG13" s="165"/>
      <c r="AH13" s="187"/>
    </row>
    <row r="14" spans="1:34" s="204" customFormat="1" ht="23.15" customHeight="1">
      <c r="A14" s="1774"/>
      <c r="B14" s="1776"/>
      <c r="C14" s="208"/>
      <c r="D14" s="110"/>
      <c r="E14" s="208"/>
      <c r="F14" s="208"/>
      <c r="G14" s="178"/>
      <c r="H14" s="161"/>
      <c r="I14" s="159"/>
      <c r="J14" s="162"/>
      <c r="K14" s="113"/>
      <c r="L14" s="203"/>
      <c r="M14" s="203"/>
      <c r="N14" s="203"/>
      <c r="O14" s="208"/>
      <c r="P14" s="107"/>
      <c r="Q14" s="108"/>
      <c r="R14" s="115"/>
      <c r="S14" s="27"/>
      <c r="T14" s="114"/>
      <c r="U14" s="208"/>
      <c r="V14" s="208"/>
      <c r="W14" s="208"/>
      <c r="X14" s="203"/>
      <c r="Y14" s="203"/>
      <c r="AA14" s="191"/>
      <c r="AB14" s="167"/>
      <c r="AC14" s="159"/>
      <c r="AD14" s="159"/>
      <c r="AE14" s="168"/>
      <c r="AF14" s="167"/>
      <c r="AG14" s="159"/>
      <c r="AH14" s="162"/>
    </row>
    <row r="15" spans="1:34" s="204" customFormat="1" ht="23.15" customHeight="1">
      <c r="A15" s="1774"/>
      <c r="B15" s="1777" t="s">
        <v>809</v>
      </c>
      <c r="C15" s="159"/>
      <c r="D15" s="158"/>
      <c r="E15" s="159"/>
      <c r="F15" s="159"/>
      <c r="G15" s="178"/>
      <c r="H15" s="161"/>
      <c r="I15" s="159"/>
      <c r="J15" s="162"/>
      <c r="K15" s="157"/>
      <c r="L15" s="167"/>
      <c r="M15" s="159"/>
      <c r="N15" s="159"/>
      <c r="O15" s="159"/>
      <c r="P15" s="167"/>
      <c r="Q15" s="159"/>
      <c r="R15" s="162"/>
      <c r="S15" s="157"/>
      <c r="T15" s="161"/>
      <c r="U15" s="159"/>
      <c r="V15" s="159"/>
      <c r="W15" s="159"/>
      <c r="X15" s="161"/>
      <c r="Y15" s="159"/>
      <c r="Z15" s="162"/>
      <c r="AA15" s="191"/>
      <c r="AB15" s="168"/>
      <c r="AC15" s="159"/>
      <c r="AD15" s="159"/>
      <c r="AE15" s="168"/>
      <c r="AF15" s="168"/>
      <c r="AG15" s="159"/>
      <c r="AH15" s="162"/>
    </row>
    <row r="16" spans="1:34" s="204" customFormat="1" ht="23.15" customHeight="1" thickBot="1">
      <c r="A16" s="1774"/>
      <c r="B16" s="1776"/>
      <c r="C16" s="159"/>
      <c r="D16" s="158"/>
      <c r="E16" s="159"/>
      <c r="F16" s="159"/>
      <c r="G16" s="178"/>
      <c r="H16" s="161"/>
      <c r="I16" s="159"/>
      <c r="J16" s="162"/>
      <c r="K16" s="157"/>
      <c r="L16" s="167"/>
      <c r="M16" s="159"/>
      <c r="N16" s="159"/>
      <c r="O16" s="159"/>
      <c r="P16" s="167"/>
      <c r="Q16" s="159"/>
      <c r="R16" s="162"/>
      <c r="S16" s="157"/>
      <c r="T16" s="167"/>
      <c r="U16" s="159"/>
      <c r="V16" s="159"/>
      <c r="W16" s="159"/>
      <c r="X16" s="167"/>
      <c r="Y16" s="159"/>
      <c r="Z16" s="162"/>
      <c r="AA16" s="191"/>
      <c r="AB16" s="168"/>
      <c r="AC16" s="159"/>
      <c r="AD16" s="159"/>
      <c r="AE16" s="168"/>
      <c r="AF16" s="168"/>
      <c r="AG16" s="159"/>
      <c r="AH16" s="162"/>
    </row>
    <row r="17" spans="1:255" s="204" customFormat="1" ht="23.15" customHeight="1" thickTop="1" thickBot="1">
      <c r="A17" s="1756" t="s">
        <v>24</v>
      </c>
      <c r="B17" s="1757"/>
      <c r="C17" s="501"/>
      <c r="D17" s="508"/>
      <c r="E17" s="501">
        <v>0</v>
      </c>
      <c r="F17" s="501">
        <f>SUM(F13:F16)</f>
        <v>0</v>
      </c>
      <c r="G17" s="503"/>
      <c r="H17" s="502"/>
      <c r="I17" s="501">
        <v>0</v>
      </c>
      <c r="J17" s="500">
        <f>SUM(J13:J16)</f>
        <v>0</v>
      </c>
      <c r="K17" s="612"/>
      <c r="L17" s="610"/>
      <c r="M17" s="501">
        <v>2</v>
      </c>
      <c r="N17" s="501">
        <v>2</v>
      </c>
      <c r="O17" s="501"/>
      <c r="P17" s="610"/>
      <c r="Q17" s="501">
        <v>2</v>
      </c>
      <c r="R17" s="500">
        <v>2</v>
      </c>
      <c r="S17" s="612"/>
      <c r="T17" s="610"/>
      <c r="U17" s="501">
        <f>SUM(U13:U16)</f>
        <v>2</v>
      </c>
      <c r="V17" s="501">
        <f>SUM(V13:V16)</f>
        <v>2</v>
      </c>
      <c r="W17" s="501"/>
      <c r="X17" s="610"/>
      <c r="Y17" s="501">
        <v>2</v>
      </c>
      <c r="Z17" s="500">
        <v>2</v>
      </c>
      <c r="AA17" s="611"/>
      <c r="AB17" s="610"/>
      <c r="AC17" s="501">
        <f>SUM(AC13:AC16)</f>
        <v>0</v>
      </c>
      <c r="AD17" s="501">
        <f>SUM(AD13:AD16)</f>
        <v>0</v>
      </c>
      <c r="AE17" s="507"/>
      <c r="AF17" s="610"/>
      <c r="AG17" s="501">
        <f>SUM(AG13:AG16)</f>
        <v>0</v>
      </c>
      <c r="AH17" s="500">
        <f>SUM(AH13:AH16)</f>
        <v>0</v>
      </c>
    </row>
    <row r="18" spans="1:255" s="204" customFormat="1" ht="18" customHeight="1" thickTop="1">
      <c r="A18" s="1783" t="s">
        <v>808</v>
      </c>
      <c r="B18" s="1784"/>
      <c r="C18" s="61" t="s">
        <v>64</v>
      </c>
      <c r="D18" s="63" t="s">
        <v>807</v>
      </c>
      <c r="E18" s="165">
        <v>2</v>
      </c>
      <c r="F18" s="165">
        <v>2</v>
      </c>
      <c r="G18" s="165"/>
      <c r="H18" s="186"/>
      <c r="I18" s="165"/>
      <c r="J18" s="187"/>
      <c r="K18" s="609"/>
      <c r="L18" s="167"/>
      <c r="M18" s="159"/>
      <c r="N18" s="159"/>
      <c r="O18" s="202"/>
      <c r="P18" s="186"/>
      <c r="Q18" s="165"/>
      <c r="R18" s="187"/>
      <c r="S18" s="73" t="s">
        <v>806</v>
      </c>
      <c r="T18" s="74" t="s">
        <v>805</v>
      </c>
      <c r="U18" s="165">
        <v>2</v>
      </c>
      <c r="V18" s="165">
        <v>2</v>
      </c>
      <c r="W18" s="202"/>
      <c r="X18" s="186"/>
      <c r="Y18" s="165"/>
      <c r="Z18" s="187"/>
      <c r="AA18" s="608"/>
      <c r="AB18" s="186"/>
      <c r="AC18" s="165"/>
      <c r="AD18" s="165"/>
      <c r="AE18" s="186"/>
      <c r="AF18" s="186"/>
      <c r="AG18" s="202"/>
      <c r="AH18" s="607"/>
    </row>
    <row r="19" spans="1:255" s="204" customFormat="1" ht="18" customHeight="1" thickBot="1">
      <c r="A19" s="1785"/>
      <c r="B19" s="1786"/>
      <c r="C19" s="165"/>
      <c r="D19" s="185"/>
      <c r="E19" s="165"/>
      <c r="F19" s="165"/>
      <c r="G19" s="165"/>
      <c r="H19" s="186"/>
      <c r="I19" s="165"/>
      <c r="J19" s="187"/>
      <c r="K19" s="606"/>
      <c r="L19" s="161"/>
      <c r="M19" s="159"/>
      <c r="N19" s="159"/>
      <c r="O19" s="178"/>
      <c r="P19" s="161"/>
      <c r="Q19" s="159"/>
      <c r="R19" s="162"/>
      <c r="S19" s="606"/>
      <c r="T19" s="161"/>
      <c r="U19" s="159"/>
      <c r="V19" s="159"/>
      <c r="W19" s="178"/>
      <c r="X19" s="161"/>
      <c r="Y19" s="159"/>
      <c r="Z19" s="162"/>
      <c r="AA19" s="605"/>
      <c r="AB19" s="161"/>
      <c r="AC19" s="159"/>
      <c r="AD19" s="159"/>
      <c r="AE19" s="161"/>
      <c r="AF19" s="161"/>
      <c r="AG19" s="178"/>
      <c r="AH19" s="604"/>
    </row>
    <row r="20" spans="1:255" s="204" customFormat="1" ht="23.15" customHeight="1" thickTop="1" thickBot="1">
      <c r="A20" s="1756" t="s">
        <v>24</v>
      </c>
      <c r="B20" s="1757"/>
      <c r="C20" s="503"/>
      <c r="D20" s="508"/>
      <c r="E20" s="501">
        <f>SUM(E18:E19)</f>
        <v>2</v>
      </c>
      <c r="F20" s="501">
        <f>SUM(F18:F19)</f>
        <v>2</v>
      </c>
      <c r="G20" s="503"/>
      <c r="H20" s="502"/>
      <c r="I20" s="501">
        <f>SUM(I18:I19)</f>
        <v>0</v>
      </c>
      <c r="J20" s="500">
        <f>SUM(J18:J19)</f>
        <v>0</v>
      </c>
      <c r="K20" s="506"/>
      <c r="L20" s="502"/>
      <c r="M20" s="501">
        <f>SUM(M18:M19)</f>
        <v>0</v>
      </c>
      <c r="N20" s="501">
        <f>SUM(N18:N19)</f>
        <v>0</v>
      </c>
      <c r="O20" s="503"/>
      <c r="P20" s="502"/>
      <c r="Q20" s="501">
        <f>SUM(Q18:Q19)</f>
        <v>0</v>
      </c>
      <c r="R20" s="500">
        <f>SUM(R18:R19)</f>
        <v>0</v>
      </c>
      <c r="S20" s="506"/>
      <c r="T20" s="502"/>
      <c r="U20" s="501">
        <f>SUM(U18:U19)</f>
        <v>2</v>
      </c>
      <c r="V20" s="501">
        <f>SUM(V18:V19)</f>
        <v>2</v>
      </c>
      <c r="W20" s="503"/>
      <c r="X20" s="502"/>
      <c r="Y20" s="501">
        <f>SUM(Y18:Y19)</f>
        <v>0</v>
      </c>
      <c r="Z20" s="500">
        <f>SUM(Z18:Z19)</f>
        <v>0</v>
      </c>
      <c r="AA20" s="505"/>
      <c r="AB20" s="502"/>
      <c r="AC20" s="501">
        <f>SUM(AC18:AC19)</f>
        <v>0</v>
      </c>
      <c r="AD20" s="501">
        <f>SUM(AD18:AD19)</f>
        <v>0</v>
      </c>
      <c r="AE20" s="502"/>
      <c r="AF20" s="502"/>
      <c r="AG20" s="501">
        <f>SUM(AG18:AG19)</f>
        <v>0</v>
      </c>
      <c r="AH20" s="500">
        <f>SUM(AH18:AH19)</f>
        <v>0</v>
      </c>
    </row>
    <row r="21" spans="1:255" s="204" customFormat="1" ht="23.15" customHeight="1" thickTop="1">
      <c r="A21" s="1787" t="s">
        <v>804</v>
      </c>
      <c r="B21" s="1788"/>
      <c r="C21" s="177" t="s">
        <v>803</v>
      </c>
      <c r="D21" s="603" t="s">
        <v>802</v>
      </c>
      <c r="E21" s="159">
        <v>2</v>
      </c>
      <c r="F21" s="159">
        <v>2</v>
      </c>
      <c r="G21" s="159" t="s">
        <v>801</v>
      </c>
      <c r="H21" s="603" t="s">
        <v>800</v>
      </c>
      <c r="I21" s="159">
        <v>2</v>
      </c>
      <c r="J21" s="162">
        <v>2</v>
      </c>
      <c r="K21" s="188"/>
      <c r="L21" s="164"/>
      <c r="M21" s="165"/>
      <c r="N21" s="165"/>
      <c r="O21" s="165"/>
      <c r="P21" s="164"/>
      <c r="Q21" s="165"/>
      <c r="R21" s="187"/>
      <c r="S21" s="188"/>
      <c r="T21" s="164"/>
      <c r="U21" s="165"/>
      <c r="V21" s="165"/>
      <c r="W21" s="165"/>
      <c r="X21" s="164"/>
      <c r="Y21" s="165"/>
      <c r="Z21" s="187"/>
      <c r="AA21" s="189"/>
      <c r="AB21" s="164"/>
      <c r="AC21" s="165"/>
      <c r="AD21" s="165"/>
      <c r="AE21" s="190"/>
      <c r="AF21" s="164"/>
      <c r="AG21" s="165"/>
      <c r="AH21" s="187"/>
    </row>
    <row r="22" spans="1:255" s="204" customFormat="1" ht="23.15" customHeight="1">
      <c r="A22" s="1789"/>
      <c r="B22" s="1790"/>
      <c r="C22" s="159" t="s">
        <v>799</v>
      </c>
      <c r="D22" s="185" t="s">
        <v>798</v>
      </c>
      <c r="E22" s="159">
        <v>2</v>
      </c>
      <c r="F22" s="159">
        <v>2</v>
      </c>
      <c r="G22" s="178"/>
      <c r="H22" s="185"/>
      <c r="I22" s="165"/>
      <c r="J22" s="187"/>
      <c r="K22" s="188"/>
      <c r="L22" s="167"/>
      <c r="M22" s="159"/>
      <c r="N22" s="159"/>
      <c r="O22" s="159"/>
      <c r="P22" s="167"/>
      <c r="Q22" s="159"/>
      <c r="R22" s="162"/>
      <c r="S22" s="188"/>
      <c r="T22" s="167"/>
      <c r="U22" s="159"/>
      <c r="V22" s="159"/>
      <c r="W22" s="159"/>
      <c r="X22" s="167"/>
      <c r="Y22" s="159"/>
      <c r="Z22" s="162"/>
      <c r="AA22" s="191"/>
      <c r="AB22" s="167"/>
      <c r="AC22" s="159"/>
      <c r="AD22" s="159"/>
      <c r="AE22" s="168"/>
      <c r="AF22" s="167"/>
      <c r="AG22" s="159"/>
      <c r="AH22" s="162"/>
    </row>
    <row r="23" spans="1:255" s="204" customFormat="1" ht="23.15" customHeight="1">
      <c r="A23" s="1789"/>
      <c r="B23" s="1790"/>
      <c r="C23" s="159"/>
      <c r="D23" s="158"/>
      <c r="E23" s="159"/>
      <c r="F23" s="159"/>
      <c r="G23" s="159"/>
      <c r="H23" s="161"/>
      <c r="I23" s="159"/>
      <c r="J23" s="162"/>
      <c r="K23" s="157"/>
      <c r="L23" s="167"/>
      <c r="M23" s="159"/>
      <c r="N23" s="159"/>
      <c r="O23" s="159"/>
      <c r="P23" s="167"/>
      <c r="Q23" s="159"/>
      <c r="R23" s="162"/>
      <c r="S23" s="157"/>
      <c r="T23" s="167"/>
      <c r="U23" s="159"/>
      <c r="V23" s="159"/>
      <c r="W23" s="159"/>
      <c r="X23" s="167"/>
      <c r="Y23" s="159"/>
      <c r="Z23" s="162"/>
      <c r="AA23" s="191"/>
      <c r="AB23" s="167"/>
      <c r="AC23" s="159"/>
      <c r="AD23" s="159"/>
      <c r="AE23" s="168"/>
      <c r="AF23" s="167"/>
      <c r="AG23" s="159"/>
      <c r="AH23" s="162"/>
    </row>
    <row r="24" spans="1:255" s="204" customFormat="1" ht="23.15" customHeight="1" thickBot="1">
      <c r="A24" s="1791"/>
      <c r="B24" s="1792"/>
      <c r="C24" s="180"/>
      <c r="D24" s="169"/>
      <c r="E24" s="180"/>
      <c r="F24" s="180"/>
      <c r="G24" s="180"/>
      <c r="H24" s="181"/>
      <c r="I24" s="180"/>
      <c r="J24" s="182"/>
      <c r="K24" s="192"/>
      <c r="L24" s="174"/>
      <c r="M24" s="170"/>
      <c r="N24" s="170"/>
      <c r="O24" s="170"/>
      <c r="P24" s="174"/>
      <c r="Q24" s="170"/>
      <c r="R24" s="175"/>
      <c r="S24" s="192"/>
      <c r="T24" s="174"/>
      <c r="U24" s="170"/>
      <c r="V24" s="170"/>
      <c r="W24" s="170"/>
      <c r="X24" s="174"/>
      <c r="Y24" s="170"/>
      <c r="Z24" s="175"/>
      <c r="AA24" s="602"/>
      <c r="AB24" s="174"/>
      <c r="AC24" s="170"/>
      <c r="AD24" s="170"/>
      <c r="AE24" s="601"/>
      <c r="AF24" s="174"/>
      <c r="AG24" s="170"/>
      <c r="AH24" s="175"/>
    </row>
    <row r="25" spans="1:255" s="204" customFormat="1" ht="23.15" customHeight="1" thickTop="1" thickBot="1">
      <c r="A25" s="1756" t="s">
        <v>218</v>
      </c>
      <c r="B25" s="1757"/>
      <c r="C25" s="503"/>
      <c r="D25" s="508"/>
      <c r="E25" s="501">
        <f>SUM(E21:E24)</f>
        <v>4</v>
      </c>
      <c r="F25" s="501">
        <f>SUM(F21:F24)</f>
        <v>4</v>
      </c>
      <c r="G25" s="503"/>
      <c r="H25" s="502"/>
      <c r="I25" s="501">
        <f>SUM(I21:I24)</f>
        <v>2</v>
      </c>
      <c r="J25" s="500">
        <f>SUM(J21:J24)</f>
        <v>2</v>
      </c>
      <c r="K25" s="506"/>
      <c r="L25" s="502"/>
      <c r="M25" s="501">
        <f>SUM(M21:M24)</f>
        <v>0</v>
      </c>
      <c r="N25" s="501">
        <f>SUM(N21:N24)</f>
        <v>0</v>
      </c>
      <c r="O25" s="503"/>
      <c r="P25" s="502"/>
      <c r="Q25" s="501">
        <f>SUM(Q21:Q24)</f>
        <v>0</v>
      </c>
      <c r="R25" s="500">
        <f>SUM(R21:R24)</f>
        <v>0</v>
      </c>
      <c r="S25" s="506"/>
      <c r="T25" s="504"/>
      <c r="U25" s="501">
        <f>SUM(U21:U24)</f>
        <v>0</v>
      </c>
      <c r="V25" s="501">
        <f>SUM(V21:V24)</f>
        <v>0</v>
      </c>
      <c r="W25" s="564"/>
      <c r="X25" s="504"/>
      <c r="Y25" s="501">
        <f>SUM(Y21:Y24)</f>
        <v>0</v>
      </c>
      <c r="Z25" s="500">
        <f>SUM(Z21:Z24)</f>
        <v>0</v>
      </c>
      <c r="AA25" s="505"/>
      <c r="AB25" s="504"/>
      <c r="AC25" s="501">
        <f>SUM(AC21:AC24)</f>
        <v>0</v>
      </c>
      <c r="AD25" s="501">
        <f>SUM(AD21:AD24)</f>
        <v>0</v>
      </c>
      <c r="AE25" s="504"/>
      <c r="AF25" s="504"/>
      <c r="AG25" s="501">
        <f>SUM(AG21:AG24)</f>
        <v>0</v>
      </c>
      <c r="AH25" s="500">
        <f>SUM(AH21:AH24)</f>
        <v>0</v>
      </c>
    </row>
    <row r="26" spans="1:255" s="509" customFormat="1" ht="23.15" customHeight="1" thickTop="1">
      <c r="A26" s="1758" t="s">
        <v>209</v>
      </c>
      <c r="B26" s="1759"/>
      <c r="C26" s="555" t="s">
        <v>797</v>
      </c>
      <c r="D26" s="554" t="s">
        <v>796</v>
      </c>
      <c r="E26" s="555">
        <v>2</v>
      </c>
      <c r="F26" s="558">
        <v>2</v>
      </c>
      <c r="G26" s="530" t="s">
        <v>795</v>
      </c>
      <c r="H26" s="551" t="s">
        <v>794</v>
      </c>
      <c r="I26" s="555">
        <v>2</v>
      </c>
      <c r="J26" s="557">
        <v>2</v>
      </c>
      <c r="K26" s="600" t="s">
        <v>793</v>
      </c>
      <c r="L26" s="599" t="s">
        <v>792</v>
      </c>
      <c r="M26" s="598">
        <v>2</v>
      </c>
      <c r="N26" s="598">
        <v>2</v>
      </c>
      <c r="O26" s="598" t="s">
        <v>791</v>
      </c>
      <c r="P26" s="597" t="s">
        <v>790</v>
      </c>
      <c r="Q26" s="558">
        <v>2</v>
      </c>
      <c r="R26" s="558">
        <v>2</v>
      </c>
      <c r="S26" s="556" t="s">
        <v>789</v>
      </c>
      <c r="T26" s="597" t="s">
        <v>788</v>
      </c>
      <c r="U26" s="558">
        <v>2</v>
      </c>
      <c r="V26" s="555">
        <v>2</v>
      </c>
      <c r="W26" s="594" t="s">
        <v>787</v>
      </c>
      <c r="X26" s="551" t="s">
        <v>786</v>
      </c>
      <c r="Y26" s="593">
        <v>2</v>
      </c>
      <c r="Z26" s="592">
        <v>2</v>
      </c>
      <c r="AA26" s="584" t="s">
        <v>785</v>
      </c>
      <c r="AB26" s="551" t="s">
        <v>784</v>
      </c>
      <c r="AC26" s="543">
        <v>2</v>
      </c>
      <c r="AD26" s="530">
        <v>2</v>
      </c>
      <c r="AE26" s="542" t="s">
        <v>783</v>
      </c>
      <c r="AF26" s="531" t="s">
        <v>782</v>
      </c>
      <c r="AG26" s="543">
        <v>2</v>
      </c>
      <c r="AH26" s="596">
        <v>2</v>
      </c>
      <c r="AI26" s="565"/>
      <c r="AJ26" s="565"/>
      <c r="AK26" s="565"/>
      <c r="AL26" s="565"/>
      <c r="AM26" s="565"/>
      <c r="AN26" s="565"/>
      <c r="AO26" s="565"/>
      <c r="AP26" s="565"/>
      <c r="AQ26" s="565"/>
      <c r="AR26" s="565"/>
      <c r="AS26" s="565"/>
      <c r="AT26" s="565"/>
      <c r="AU26" s="565"/>
      <c r="AV26" s="565"/>
      <c r="AW26" s="565"/>
      <c r="AX26" s="565"/>
      <c r="AY26" s="565"/>
      <c r="AZ26" s="565"/>
      <c r="BA26" s="565"/>
      <c r="BB26" s="565"/>
      <c r="BC26" s="565"/>
      <c r="BD26" s="565"/>
      <c r="BE26" s="565"/>
      <c r="BF26" s="565"/>
      <c r="BG26" s="565"/>
      <c r="BH26" s="565"/>
      <c r="BI26" s="565"/>
      <c r="BJ26" s="565"/>
      <c r="BK26" s="565"/>
      <c r="BL26" s="565"/>
      <c r="BM26" s="565"/>
      <c r="BN26" s="565"/>
      <c r="BO26" s="565"/>
      <c r="BP26" s="565"/>
      <c r="BQ26" s="565"/>
      <c r="BR26" s="565"/>
      <c r="BS26" s="565"/>
      <c r="BT26" s="565"/>
      <c r="BU26" s="565"/>
      <c r="BV26" s="565"/>
      <c r="BW26" s="565"/>
      <c r="BX26" s="565"/>
      <c r="BY26" s="565"/>
      <c r="BZ26" s="565"/>
      <c r="CA26" s="565"/>
      <c r="CB26" s="565"/>
      <c r="CC26" s="565"/>
      <c r="CD26" s="565"/>
      <c r="CE26" s="565"/>
      <c r="CF26" s="565"/>
      <c r="CG26" s="565"/>
      <c r="CH26" s="565"/>
      <c r="CI26" s="565"/>
      <c r="CJ26" s="565"/>
      <c r="CK26" s="565"/>
      <c r="CL26" s="565"/>
      <c r="CM26" s="565"/>
      <c r="CN26" s="565"/>
      <c r="CO26" s="565"/>
      <c r="CP26" s="565"/>
      <c r="CQ26" s="565"/>
      <c r="CR26" s="565"/>
      <c r="CS26" s="565"/>
      <c r="CT26" s="565"/>
      <c r="CU26" s="565"/>
      <c r="CV26" s="565"/>
      <c r="CW26" s="565"/>
      <c r="CX26" s="565"/>
      <c r="CY26" s="565"/>
      <c r="CZ26" s="565"/>
      <c r="DA26" s="565"/>
      <c r="DB26" s="565"/>
      <c r="DC26" s="565"/>
      <c r="DD26" s="565"/>
      <c r="DE26" s="565"/>
      <c r="DF26" s="565"/>
      <c r="DG26" s="565"/>
      <c r="DH26" s="565"/>
      <c r="DI26" s="565"/>
      <c r="DJ26" s="565"/>
      <c r="DK26" s="565"/>
      <c r="DL26" s="565"/>
      <c r="DM26" s="565"/>
      <c r="DN26" s="565"/>
      <c r="DO26" s="565"/>
      <c r="DP26" s="565"/>
      <c r="DQ26" s="565"/>
      <c r="DR26" s="565"/>
      <c r="DS26" s="565"/>
      <c r="DT26" s="565"/>
      <c r="DU26" s="565"/>
      <c r="DV26" s="565"/>
      <c r="DW26" s="565"/>
      <c r="DX26" s="565"/>
      <c r="DY26" s="565"/>
      <c r="DZ26" s="565"/>
      <c r="EA26" s="565"/>
      <c r="EB26" s="565"/>
      <c r="EC26" s="565"/>
      <c r="ED26" s="565"/>
      <c r="EE26" s="565"/>
      <c r="EF26" s="565"/>
      <c r="EG26" s="565"/>
      <c r="EH26" s="565"/>
      <c r="EI26" s="565"/>
      <c r="EJ26" s="565"/>
      <c r="EK26" s="565"/>
      <c r="EL26" s="565"/>
      <c r="EM26" s="565"/>
      <c r="EN26" s="565"/>
      <c r="EO26" s="565"/>
      <c r="EP26" s="565"/>
      <c r="EQ26" s="565"/>
      <c r="ER26" s="565"/>
      <c r="ES26" s="565"/>
      <c r="ET26" s="565"/>
      <c r="EU26" s="565"/>
      <c r="EV26" s="565"/>
      <c r="EW26" s="565"/>
      <c r="EX26" s="565"/>
      <c r="EY26" s="565"/>
      <c r="EZ26" s="565"/>
      <c r="FA26" s="565"/>
      <c r="FB26" s="565"/>
      <c r="FC26" s="565"/>
      <c r="FD26" s="565"/>
      <c r="FE26" s="565"/>
      <c r="FF26" s="565"/>
      <c r="FG26" s="565"/>
      <c r="FH26" s="565"/>
      <c r="FI26" s="565"/>
      <c r="FJ26" s="565"/>
      <c r="FK26" s="565"/>
      <c r="FL26" s="565"/>
      <c r="FM26" s="565"/>
      <c r="FN26" s="565"/>
      <c r="FO26" s="565"/>
      <c r="FP26" s="565"/>
      <c r="FQ26" s="565"/>
      <c r="FR26" s="565"/>
      <c r="FS26" s="565"/>
      <c r="FT26" s="565"/>
      <c r="FU26" s="565"/>
      <c r="FV26" s="565"/>
      <c r="FW26" s="565"/>
      <c r="FX26" s="565"/>
      <c r="FY26" s="565"/>
      <c r="FZ26" s="565"/>
      <c r="GA26" s="565"/>
      <c r="GB26" s="565"/>
      <c r="GC26" s="565"/>
      <c r="GD26" s="565"/>
      <c r="GE26" s="565"/>
      <c r="GF26" s="565"/>
      <c r="GG26" s="565"/>
      <c r="GH26" s="565"/>
      <c r="GI26" s="565"/>
      <c r="GJ26" s="565"/>
      <c r="GK26" s="565"/>
      <c r="GL26" s="565"/>
      <c r="GM26" s="565"/>
      <c r="GN26" s="565"/>
      <c r="GO26" s="565"/>
      <c r="GP26" s="565"/>
      <c r="GQ26" s="565"/>
      <c r="GR26" s="565"/>
      <c r="GS26" s="565"/>
      <c r="GT26" s="565"/>
      <c r="GU26" s="565"/>
      <c r="GV26" s="565"/>
      <c r="GW26" s="565"/>
      <c r="GX26" s="565"/>
      <c r="GY26" s="565"/>
      <c r="GZ26" s="565"/>
      <c r="HA26" s="565"/>
      <c r="HB26" s="565"/>
      <c r="HC26" s="565"/>
      <c r="HD26" s="565"/>
      <c r="HE26" s="565"/>
      <c r="HF26" s="565"/>
      <c r="HG26" s="565"/>
      <c r="HH26" s="565"/>
      <c r="HI26" s="565"/>
      <c r="HJ26" s="565"/>
      <c r="HK26" s="565"/>
      <c r="HL26" s="565"/>
      <c r="HM26" s="565"/>
      <c r="HN26" s="565"/>
      <c r="HO26" s="565"/>
      <c r="HP26" s="565"/>
      <c r="HQ26" s="565"/>
      <c r="HR26" s="565"/>
      <c r="HS26" s="565"/>
      <c r="HT26" s="565"/>
      <c r="HU26" s="565"/>
      <c r="HV26" s="565"/>
      <c r="HW26" s="565"/>
      <c r="HX26" s="565"/>
      <c r="HY26" s="565"/>
      <c r="HZ26" s="565"/>
      <c r="IA26" s="565"/>
      <c r="IB26" s="565"/>
      <c r="IC26" s="565"/>
      <c r="ID26" s="565"/>
      <c r="IE26" s="565"/>
      <c r="IF26" s="565"/>
      <c r="IG26" s="565"/>
      <c r="IH26" s="565"/>
      <c r="II26" s="565"/>
      <c r="IJ26" s="565"/>
      <c r="IK26" s="565"/>
      <c r="IL26" s="565"/>
      <c r="IM26" s="565"/>
      <c r="IN26" s="565"/>
      <c r="IO26" s="565"/>
      <c r="IP26" s="565"/>
      <c r="IQ26" s="565"/>
      <c r="IR26" s="565"/>
      <c r="IS26" s="565"/>
      <c r="IT26" s="565"/>
      <c r="IU26" s="565"/>
    </row>
    <row r="27" spans="1:255" s="509" customFormat="1" ht="23.15" customHeight="1">
      <c r="A27" s="1760"/>
      <c r="B27" s="1761"/>
      <c r="C27" s="530" t="s">
        <v>781</v>
      </c>
      <c r="D27" s="551" t="s">
        <v>780</v>
      </c>
      <c r="E27" s="530">
        <v>2</v>
      </c>
      <c r="F27" s="543">
        <v>2</v>
      </c>
      <c r="G27" s="530" t="s">
        <v>779</v>
      </c>
      <c r="H27" s="551" t="s">
        <v>778</v>
      </c>
      <c r="I27" s="530">
        <v>2</v>
      </c>
      <c r="J27" s="529">
        <v>2</v>
      </c>
      <c r="K27" s="584" t="s">
        <v>777</v>
      </c>
      <c r="L27" s="551" t="s">
        <v>776</v>
      </c>
      <c r="M27" s="530">
        <v>2</v>
      </c>
      <c r="N27" s="543">
        <v>2</v>
      </c>
      <c r="O27" s="530" t="s">
        <v>775</v>
      </c>
      <c r="P27" s="551" t="s">
        <v>774</v>
      </c>
      <c r="Q27" s="543">
        <v>2</v>
      </c>
      <c r="R27" s="543">
        <v>2</v>
      </c>
      <c r="S27" s="544" t="s">
        <v>773</v>
      </c>
      <c r="T27" s="595" t="s">
        <v>772</v>
      </c>
      <c r="U27" s="530">
        <v>2</v>
      </c>
      <c r="V27" s="543">
        <v>2</v>
      </c>
      <c r="W27" s="594"/>
      <c r="X27" s="551"/>
      <c r="Y27" s="593"/>
      <c r="Z27" s="592"/>
      <c r="AA27" s="591"/>
      <c r="AB27" s="551"/>
      <c r="AC27" s="543"/>
      <c r="AD27" s="530"/>
      <c r="AE27" s="560" t="s">
        <v>771</v>
      </c>
      <c r="AF27" s="588" t="s">
        <v>770</v>
      </c>
      <c r="AG27" s="560">
        <v>2</v>
      </c>
      <c r="AH27" s="529">
        <v>2</v>
      </c>
      <c r="AI27" s="565"/>
      <c r="AJ27" s="565"/>
      <c r="AK27" s="565"/>
      <c r="AL27" s="565"/>
      <c r="AM27" s="565"/>
      <c r="AN27" s="565"/>
      <c r="AO27" s="565"/>
      <c r="AP27" s="565"/>
      <c r="AQ27" s="565"/>
      <c r="AR27" s="565"/>
      <c r="AS27" s="565"/>
      <c r="AT27" s="565"/>
      <c r="AU27" s="565"/>
      <c r="AV27" s="565"/>
      <c r="AW27" s="565"/>
      <c r="AX27" s="565"/>
      <c r="AY27" s="565"/>
      <c r="AZ27" s="565"/>
      <c r="BA27" s="565"/>
      <c r="BB27" s="565"/>
      <c r="BC27" s="565"/>
      <c r="BD27" s="565"/>
      <c r="BE27" s="565"/>
      <c r="BF27" s="565"/>
      <c r="BG27" s="565"/>
      <c r="BH27" s="565"/>
      <c r="BI27" s="565"/>
      <c r="BJ27" s="565"/>
      <c r="BK27" s="565"/>
      <c r="BL27" s="565"/>
      <c r="BM27" s="565"/>
      <c r="BN27" s="565"/>
      <c r="BO27" s="565"/>
      <c r="BP27" s="565"/>
      <c r="BQ27" s="565"/>
      <c r="BR27" s="565"/>
      <c r="BS27" s="565"/>
      <c r="BT27" s="565"/>
      <c r="BU27" s="565"/>
      <c r="BV27" s="565"/>
      <c r="BW27" s="565"/>
      <c r="BX27" s="565"/>
      <c r="BY27" s="565"/>
      <c r="BZ27" s="565"/>
      <c r="CA27" s="565"/>
      <c r="CB27" s="565"/>
      <c r="CC27" s="565"/>
      <c r="CD27" s="565"/>
      <c r="CE27" s="565"/>
      <c r="CF27" s="565"/>
      <c r="CG27" s="565"/>
      <c r="CH27" s="565"/>
      <c r="CI27" s="565"/>
      <c r="CJ27" s="565"/>
      <c r="CK27" s="565"/>
      <c r="CL27" s="565"/>
      <c r="CM27" s="565"/>
      <c r="CN27" s="565"/>
      <c r="CO27" s="565"/>
      <c r="CP27" s="565"/>
      <c r="CQ27" s="565"/>
      <c r="CR27" s="565"/>
      <c r="CS27" s="565"/>
      <c r="CT27" s="565"/>
      <c r="CU27" s="565"/>
      <c r="CV27" s="565"/>
      <c r="CW27" s="565"/>
      <c r="CX27" s="565"/>
      <c r="CY27" s="565"/>
      <c r="CZ27" s="565"/>
      <c r="DA27" s="565"/>
      <c r="DB27" s="565"/>
      <c r="DC27" s="565"/>
      <c r="DD27" s="565"/>
      <c r="DE27" s="565"/>
      <c r="DF27" s="565"/>
      <c r="DG27" s="565"/>
      <c r="DH27" s="565"/>
      <c r="DI27" s="565"/>
      <c r="DJ27" s="565"/>
      <c r="DK27" s="565"/>
      <c r="DL27" s="565"/>
      <c r="DM27" s="565"/>
      <c r="DN27" s="565"/>
      <c r="DO27" s="565"/>
      <c r="DP27" s="565"/>
      <c r="DQ27" s="565"/>
      <c r="DR27" s="565"/>
      <c r="DS27" s="565"/>
      <c r="DT27" s="565"/>
      <c r="DU27" s="565"/>
      <c r="DV27" s="565"/>
      <c r="DW27" s="565"/>
      <c r="DX27" s="565"/>
      <c r="DY27" s="565"/>
      <c r="DZ27" s="565"/>
      <c r="EA27" s="565"/>
      <c r="EB27" s="565"/>
      <c r="EC27" s="565"/>
      <c r="ED27" s="565"/>
      <c r="EE27" s="565"/>
      <c r="EF27" s="565"/>
      <c r="EG27" s="565"/>
      <c r="EH27" s="565"/>
      <c r="EI27" s="565"/>
      <c r="EJ27" s="565"/>
      <c r="EK27" s="565"/>
      <c r="EL27" s="565"/>
      <c r="EM27" s="565"/>
      <c r="EN27" s="565"/>
      <c r="EO27" s="565"/>
      <c r="EP27" s="565"/>
      <c r="EQ27" s="565"/>
      <c r="ER27" s="565"/>
      <c r="ES27" s="565"/>
      <c r="ET27" s="565"/>
      <c r="EU27" s="565"/>
      <c r="EV27" s="565"/>
      <c r="EW27" s="565"/>
      <c r="EX27" s="565"/>
      <c r="EY27" s="565"/>
      <c r="EZ27" s="565"/>
      <c r="FA27" s="565"/>
      <c r="FB27" s="565"/>
      <c r="FC27" s="565"/>
      <c r="FD27" s="565"/>
      <c r="FE27" s="565"/>
      <c r="FF27" s="565"/>
      <c r="FG27" s="565"/>
      <c r="FH27" s="565"/>
      <c r="FI27" s="565"/>
      <c r="FJ27" s="565"/>
      <c r="FK27" s="565"/>
      <c r="FL27" s="565"/>
      <c r="FM27" s="565"/>
      <c r="FN27" s="565"/>
      <c r="FO27" s="565"/>
      <c r="FP27" s="565"/>
      <c r="FQ27" s="565"/>
      <c r="FR27" s="565"/>
      <c r="FS27" s="565"/>
      <c r="FT27" s="565"/>
      <c r="FU27" s="565"/>
      <c r="FV27" s="565"/>
      <c r="FW27" s="565"/>
      <c r="FX27" s="565"/>
      <c r="FY27" s="565"/>
      <c r="FZ27" s="565"/>
      <c r="GA27" s="565"/>
      <c r="GB27" s="565"/>
      <c r="GC27" s="565"/>
      <c r="GD27" s="565"/>
      <c r="GE27" s="565"/>
      <c r="GF27" s="565"/>
      <c r="GG27" s="565"/>
      <c r="GH27" s="565"/>
      <c r="GI27" s="565"/>
      <c r="GJ27" s="565"/>
      <c r="GK27" s="565"/>
      <c r="GL27" s="565"/>
      <c r="GM27" s="565"/>
      <c r="GN27" s="565"/>
      <c r="GO27" s="565"/>
      <c r="GP27" s="565"/>
      <c r="GQ27" s="565"/>
      <c r="GR27" s="565"/>
      <c r="GS27" s="565"/>
      <c r="GT27" s="565"/>
      <c r="GU27" s="565"/>
      <c r="GV27" s="565"/>
      <c r="GW27" s="565"/>
      <c r="GX27" s="565"/>
      <c r="GY27" s="565"/>
      <c r="GZ27" s="565"/>
      <c r="HA27" s="565"/>
      <c r="HB27" s="565"/>
      <c r="HC27" s="565"/>
      <c r="HD27" s="565"/>
      <c r="HE27" s="565"/>
      <c r="HF27" s="565"/>
      <c r="HG27" s="565"/>
      <c r="HH27" s="565"/>
      <c r="HI27" s="565"/>
      <c r="HJ27" s="565"/>
      <c r="HK27" s="565"/>
      <c r="HL27" s="565"/>
      <c r="HM27" s="565"/>
      <c r="HN27" s="565"/>
      <c r="HO27" s="565"/>
      <c r="HP27" s="565"/>
      <c r="HQ27" s="565"/>
      <c r="HR27" s="565"/>
      <c r="HS27" s="565"/>
      <c r="HT27" s="565"/>
      <c r="HU27" s="565"/>
      <c r="HV27" s="565"/>
      <c r="HW27" s="565"/>
      <c r="HX27" s="565"/>
      <c r="HY27" s="565"/>
      <c r="HZ27" s="565"/>
      <c r="IA27" s="565"/>
      <c r="IB27" s="565"/>
      <c r="IC27" s="565"/>
      <c r="ID27" s="565"/>
      <c r="IE27" s="565"/>
      <c r="IF27" s="565"/>
      <c r="IG27" s="565"/>
      <c r="IH27" s="565"/>
      <c r="II27" s="565"/>
      <c r="IJ27" s="565"/>
      <c r="IK27" s="565"/>
      <c r="IL27" s="565"/>
      <c r="IM27" s="565"/>
      <c r="IN27" s="565"/>
      <c r="IO27" s="565"/>
      <c r="IP27" s="565"/>
      <c r="IQ27" s="565"/>
      <c r="IR27" s="565"/>
      <c r="IS27" s="565"/>
      <c r="IT27" s="565"/>
      <c r="IU27" s="565"/>
    </row>
    <row r="28" spans="1:255" s="509" customFormat="1" ht="23.15" customHeight="1">
      <c r="A28" s="1760"/>
      <c r="B28" s="1761"/>
      <c r="C28" s="530"/>
      <c r="D28" s="531"/>
      <c r="E28" s="530"/>
      <c r="F28" s="530"/>
      <c r="G28" s="590" t="s">
        <v>769</v>
      </c>
      <c r="H28" s="551" t="s">
        <v>768</v>
      </c>
      <c r="I28" s="530">
        <v>2</v>
      </c>
      <c r="J28" s="529">
        <v>2</v>
      </c>
      <c r="K28" s="530" t="s">
        <v>767</v>
      </c>
      <c r="L28" s="551" t="s">
        <v>766</v>
      </c>
      <c r="M28" s="530">
        <v>2</v>
      </c>
      <c r="N28" s="543">
        <v>2</v>
      </c>
      <c r="O28" s="530"/>
      <c r="P28" s="551"/>
      <c r="Q28" s="543"/>
      <c r="R28" s="543"/>
      <c r="S28" s="544" t="s">
        <v>765</v>
      </c>
      <c r="T28" s="551" t="s">
        <v>764</v>
      </c>
      <c r="U28" s="543">
        <v>2</v>
      </c>
      <c r="V28" s="530">
        <v>2</v>
      </c>
      <c r="W28" s="530"/>
      <c r="X28" s="551"/>
      <c r="Y28" s="530"/>
      <c r="Z28" s="529"/>
      <c r="AA28" s="589"/>
      <c r="AB28" s="588"/>
      <c r="AC28" s="560"/>
      <c r="AD28" s="560"/>
      <c r="AE28" s="581"/>
      <c r="AF28" s="580"/>
      <c r="AG28" s="579"/>
      <c r="AH28" s="578"/>
      <c r="AI28" s="565"/>
      <c r="AJ28" s="565"/>
      <c r="AK28" s="565"/>
      <c r="AL28" s="565"/>
      <c r="AM28" s="565"/>
      <c r="AN28" s="565"/>
      <c r="AO28" s="565"/>
      <c r="AP28" s="565"/>
      <c r="AQ28" s="565"/>
      <c r="AR28" s="565"/>
      <c r="AS28" s="565"/>
      <c r="AT28" s="565"/>
      <c r="AU28" s="565"/>
      <c r="AV28" s="565"/>
      <c r="AW28" s="565"/>
      <c r="AX28" s="565"/>
      <c r="AY28" s="565"/>
      <c r="AZ28" s="565"/>
      <c r="BA28" s="565"/>
      <c r="BB28" s="565"/>
      <c r="BC28" s="565"/>
      <c r="BD28" s="565"/>
      <c r="BE28" s="565"/>
      <c r="BF28" s="565"/>
      <c r="BG28" s="565"/>
      <c r="BH28" s="565"/>
      <c r="BI28" s="565"/>
      <c r="BJ28" s="565"/>
      <c r="BK28" s="565"/>
      <c r="BL28" s="565"/>
      <c r="BM28" s="565"/>
      <c r="BN28" s="565"/>
      <c r="BO28" s="565"/>
      <c r="BP28" s="565"/>
      <c r="BQ28" s="565"/>
      <c r="BR28" s="565"/>
      <c r="BS28" s="565"/>
      <c r="BT28" s="565"/>
      <c r="BU28" s="565"/>
      <c r="BV28" s="565"/>
      <c r="BW28" s="565"/>
      <c r="BX28" s="565"/>
      <c r="BY28" s="565"/>
      <c r="BZ28" s="565"/>
      <c r="CA28" s="565"/>
      <c r="CB28" s="565"/>
      <c r="CC28" s="565"/>
      <c r="CD28" s="565"/>
      <c r="CE28" s="565"/>
      <c r="CF28" s="565"/>
      <c r="CG28" s="565"/>
      <c r="CH28" s="565"/>
      <c r="CI28" s="565"/>
      <c r="CJ28" s="565"/>
      <c r="CK28" s="565"/>
      <c r="CL28" s="565"/>
      <c r="CM28" s="565"/>
      <c r="CN28" s="565"/>
      <c r="CO28" s="565"/>
      <c r="CP28" s="565"/>
      <c r="CQ28" s="565"/>
      <c r="CR28" s="565"/>
      <c r="CS28" s="565"/>
      <c r="CT28" s="565"/>
      <c r="CU28" s="565"/>
      <c r="CV28" s="565"/>
      <c r="CW28" s="565"/>
      <c r="CX28" s="565"/>
      <c r="CY28" s="565"/>
      <c r="CZ28" s="565"/>
      <c r="DA28" s="565"/>
      <c r="DB28" s="565"/>
      <c r="DC28" s="565"/>
      <c r="DD28" s="565"/>
      <c r="DE28" s="565"/>
      <c r="DF28" s="565"/>
      <c r="DG28" s="565"/>
      <c r="DH28" s="565"/>
      <c r="DI28" s="565"/>
      <c r="DJ28" s="565"/>
      <c r="DK28" s="565"/>
      <c r="DL28" s="565"/>
      <c r="DM28" s="565"/>
      <c r="DN28" s="565"/>
      <c r="DO28" s="565"/>
      <c r="DP28" s="565"/>
      <c r="DQ28" s="565"/>
      <c r="DR28" s="565"/>
      <c r="DS28" s="565"/>
      <c r="DT28" s="565"/>
      <c r="DU28" s="565"/>
      <c r="DV28" s="565"/>
      <c r="DW28" s="565"/>
      <c r="DX28" s="565"/>
      <c r="DY28" s="565"/>
      <c r="DZ28" s="565"/>
      <c r="EA28" s="565"/>
      <c r="EB28" s="565"/>
      <c r="EC28" s="565"/>
      <c r="ED28" s="565"/>
      <c r="EE28" s="565"/>
      <c r="EF28" s="565"/>
      <c r="EG28" s="565"/>
      <c r="EH28" s="565"/>
      <c r="EI28" s="565"/>
      <c r="EJ28" s="565"/>
      <c r="EK28" s="565"/>
      <c r="EL28" s="565"/>
      <c r="EM28" s="565"/>
      <c r="EN28" s="565"/>
      <c r="EO28" s="565"/>
      <c r="EP28" s="565"/>
      <c r="EQ28" s="565"/>
      <c r="ER28" s="565"/>
      <c r="ES28" s="565"/>
      <c r="ET28" s="565"/>
      <c r="EU28" s="565"/>
      <c r="EV28" s="565"/>
      <c r="EW28" s="565"/>
      <c r="EX28" s="565"/>
      <c r="EY28" s="565"/>
      <c r="EZ28" s="565"/>
      <c r="FA28" s="565"/>
      <c r="FB28" s="565"/>
      <c r="FC28" s="565"/>
      <c r="FD28" s="565"/>
      <c r="FE28" s="565"/>
      <c r="FF28" s="565"/>
      <c r="FG28" s="565"/>
      <c r="FH28" s="565"/>
      <c r="FI28" s="565"/>
      <c r="FJ28" s="565"/>
      <c r="FK28" s="565"/>
      <c r="FL28" s="565"/>
      <c r="FM28" s="565"/>
      <c r="FN28" s="565"/>
      <c r="FO28" s="565"/>
      <c r="FP28" s="565"/>
      <c r="FQ28" s="565"/>
      <c r="FR28" s="565"/>
      <c r="FS28" s="565"/>
      <c r="FT28" s="565"/>
      <c r="FU28" s="565"/>
      <c r="FV28" s="565"/>
      <c r="FW28" s="565"/>
      <c r="FX28" s="565"/>
      <c r="FY28" s="565"/>
      <c r="FZ28" s="565"/>
      <c r="GA28" s="565"/>
      <c r="GB28" s="565"/>
      <c r="GC28" s="565"/>
      <c r="GD28" s="565"/>
      <c r="GE28" s="565"/>
      <c r="GF28" s="565"/>
      <c r="GG28" s="565"/>
      <c r="GH28" s="565"/>
      <c r="GI28" s="565"/>
      <c r="GJ28" s="565"/>
      <c r="GK28" s="565"/>
      <c r="GL28" s="565"/>
      <c r="GM28" s="565"/>
      <c r="GN28" s="565"/>
      <c r="GO28" s="565"/>
      <c r="GP28" s="565"/>
      <c r="GQ28" s="565"/>
      <c r="GR28" s="565"/>
      <c r="GS28" s="565"/>
      <c r="GT28" s="565"/>
      <c r="GU28" s="565"/>
      <c r="GV28" s="565"/>
      <c r="GW28" s="565"/>
      <c r="GX28" s="565"/>
      <c r="GY28" s="565"/>
      <c r="GZ28" s="565"/>
      <c r="HA28" s="565"/>
      <c r="HB28" s="565"/>
      <c r="HC28" s="565"/>
      <c r="HD28" s="565"/>
      <c r="HE28" s="565"/>
      <c r="HF28" s="565"/>
      <c r="HG28" s="565"/>
      <c r="HH28" s="565"/>
      <c r="HI28" s="565"/>
      <c r="HJ28" s="565"/>
      <c r="HK28" s="565"/>
      <c r="HL28" s="565"/>
      <c r="HM28" s="565"/>
      <c r="HN28" s="565"/>
      <c r="HO28" s="565"/>
      <c r="HP28" s="565"/>
      <c r="HQ28" s="565"/>
      <c r="HR28" s="565"/>
      <c r="HS28" s="565"/>
      <c r="HT28" s="565"/>
      <c r="HU28" s="565"/>
      <c r="HV28" s="565"/>
      <c r="HW28" s="565"/>
      <c r="HX28" s="565"/>
      <c r="HY28" s="565"/>
      <c r="HZ28" s="565"/>
      <c r="IA28" s="565"/>
      <c r="IB28" s="565"/>
      <c r="IC28" s="565"/>
      <c r="ID28" s="565"/>
      <c r="IE28" s="565"/>
      <c r="IF28" s="565"/>
      <c r="IG28" s="565"/>
      <c r="IH28" s="565"/>
      <c r="II28" s="565"/>
      <c r="IJ28" s="565"/>
      <c r="IK28" s="565"/>
      <c r="IL28" s="565"/>
      <c r="IM28" s="565"/>
      <c r="IN28" s="565"/>
      <c r="IO28" s="565"/>
      <c r="IP28" s="565"/>
      <c r="IQ28" s="565"/>
      <c r="IR28" s="565"/>
      <c r="IS28" s="565"/>
      <c r="IT28" s="565"/>
      <c r="IU28" s="565"/>
    </row>
    <row r="29" spans="1:255" s="509" customFormat="1" ht="23.15" customHeight="1">
      <c r="A29" s="1760"/>
      <c r="B29" s="1761"/>
      <c r="C29" s="530"/>
      <c r="D29" s="531"/>
      <c r="E29" s="530"/>
      <c r="F29" s="530"/>
      <c r="G29" s="587"/>
      <c r="H29" s="586"/>
      <c r="I29" s="583"/>
      <c r="J29" s="578"/>
      <c r="K29" s="583"/>
      <c r="L29" s="565"/>
      <c r="M29" s="585"/>
      <c r="N29" s="585"/>
      <c r="O29" s="579"/>
      <c r="P29" s="581"/>
      <c r="Q29" s="579"/>
      <c r="R29" s="578"/>
      <c r="S29" s="584" t="s">
        <v>763</v>
      </c>
      <c r="T29" s="551" t="s">
        <v>762</v>
      </c>
      <c r="U29" s="543">
        <v>2</v>
      </c>
      <c r="V29" s="543">
        <v>2</v>
      </c>
      <c r="W29" s="583"/>
      <c r="X29" s="571"/>
      <c r="Y29" s="583"/>
      <c r="Z29" s="578"/>
      <c r="AA29" s="582"/>
      <c r="AB29" s="580"/>
      <c r="AC29" s="579"/>
      <c r="AD29" s="579"/>
      <c r="AE29" s="581"/>
      <c r="AF29" s="580"/>
      <c r="AG29" s="579"/>
      <c r="AH29" s="578"/>
      <c r="AI29" s="565"/>
      <c r="AJ29" s="565"/>
      <c r="AK29" s="565"/>
      <c r="AL29" s="565"/>
      <c r="AM29" s="565"/>
      <c r="AN29" s="565"/>
      <c r="AO29" s="565"/>
      <c r="AP29" s="565"/>
      <c r="AQ29" s="565"/>
      <c r="AR29" s="565"/>
      <c r="AS29" s="565"/>
      <c r="AT29" s="565"/>
      <c r="AU29" s="565"/>
      <c r="AV29" s="565"/>
      <c r="AW29" s="565"/>
      <c r="AX29" s="565"/>
      <c r="AY29" s="565"/>
      <c r="AZ29" s="565"/>
      <c r="BA29" s="565"/>
      <c r="BB29" s="565"/>
      <c r="BC29" s="565"/>
      <c r="BD29" s="565"/>
      <c r="BE29" s="565"/>
      <c r="BF29" s="565"/>
      <c r="BG29" s="565"/>
      <c r="BH29" s="565"/>
      <c r="BI29" s="565"/>
      <c r="BJ29" s="565"/>
      <c r="BK29" s="565"/>
      <c r="BL29" s="565"/>
      <c r="BM29" s="565"/>
      <c r="BN29" s="565"/>
      <c r="BO29" s="565"/>
      <c r="BP29" s="565"/>
      <c r="BQ29" s="565"/>
      <c r="BR29" s="565"/>
      <c r="BS29" s="565"/>
      <c r="BT29" s="565"/>
      <c r="BU29" s="565"/>
      <c r="BV29" s="565"/>
      <c r="BW29" s="565"/>
      <c r="BX29" s="565"/>
      <c r="BY29" s="565"/>
      <c r="BZ29" s="565"/>
      <c r="CA29" s="565"/>
      <c r="CB29" s="565"/>
      <c r="CC29" s="565"/>
      <c r="CD29" s="565"/>
      <c r="CE29" s="565"/>
      <c r="CF29" s="565"/>
      <c r="CG29" s="565"/>
      <c r="CH29" s="565"/>
      <c r="CI29" s="565"/>
      <c r="CJ29" s="565"/>
      <c r="CK29" s="565"/>
      <c r="CL29" s="565"/>
      <c r="CM29" s="565"/>
      <c r="CN29" s="565"/>
      <c r="CO29" s="565"/>
      <c r="CP29" s="565"/>
      <c r="CQ29" s="565"/>
      <c r="CR29" s="565"/>
      <c r="CS29" s="565"/>
      <c r="CT29" s="565"/>
      <c r="CU29" s="565"/>
      <c r="CV29" s="565"/>
      <c r="CW29" s="565"/>
      <c r="CX29" s="565"/>
      <c r="CY29" s="565"/>
      <c r="CZ29" s="565"/>
      <c r="DA29" s="565"/>
      <c r="DB29" s="565"/>
      <c r="DC29" s="565"/>
      <c r="DD29" s="565"/>
      <c r="DE29" s="565"/>
      <c r="DF29" s="565"/>
      <c r="DG29" s="565"/>
      <c r="DH29" s="565"/>
      <c r="DI29" s="565"/>
      <c r="DJ29" s="565"/>
      <c r="DK29" s="565"/>
      <c r="DL29" s="565"/>
      <c r="DM29" s="565"/>
      <c r="DN29" s="565"/>
      <c r="DO29" s="565"/>
      <c r="DP29" s="565"/>
      <c r="DQ29" s="565"/>
      <c r="DR29" s="565"/>
      <c r="DS29" s="565"/>
      <c r="DT29" s="565"/>
      <c r="DU29" s="565"/>
      <c r="DV29" s="565"/>
      <c r="DW29" s="565"/>
      <c r="DX29" s="565"/>
      <c r="DY29" s="565"/>
      <c r="DZ29" s="565"/>
      <c r="EA29" s="565"/>
      <c r="EB29" s="565"/>
      <c r="EC29" s="565"/>
      <c r="ED29" s="565"/>
      <c r="EE29" s="565"/>
      <c r="EF29" s="565"/>
      <c r="EG29" s="565"/>
      <c r="EH29" s="565"/>
      <c r="EI29" s="565"/>
      <c r="EJ29" s="565"/>
      <c r="EK29" s="565"/>
      <c r="EL29" s="565"/>
      <c r="EM29" s="565"/>
      <c r="EN29" s="565"/>
      <c r="EO29" s="565"/>
      <c r="EP29" s="565"/>
      <c r="EQ29" s="565"/>
      <c r="ER29" s="565"/>
      <c r="ES29" s="565"/>
      <c r="ET29" s="565"/>
      <c r="EU29" s="565"/>
      <c r="EV29" s="565"/>
      <c r="EW29" s="565"/>
      <c r="EX29" s="565"/>
      <c r="EY29" s="565"/>
      <c r="EZ29" s="565"/>
      <c r="FA29" s="565"/>
      <c r="FB29" s="565"/>
      <c r="FC29" s="565"/>
      <c r="FD29" s="565"/>
      <c r="FE29" s="565"/>
      <c r="FF29" s="565"/>
      <c r="FG29" s="565"/>
      <c r="FH29" s="565"/>
      <c r="FI29" s="565"/>
      <c r="FJ29" s="565"/>
      <c r="FK29" s="565"/>
      <c r="FL29" s="565"/>
      <c r="FM29" s="565"/>
      <c r="FN29" s="565"/>
      <c r="FO29" s="565"/>
      <c r="FP29" s="565"/>
      <c r="FQ29" s="565"/>
      <c r="FR29" s="565"/>
      <c r="FS29" s="565"/>
      <c r="FT29" s="565"/>
      <c r="FU29" s="565"/>
      <c r="FV29" s="565"/>
      <c r="FW29" s="565"/>
      <c r="FX29" s="565"/>
      <c r="FY29" s="565"/>
      <c r="FZ29" s="565"/>
      <c r="GA29" s="565"/>
      <c r="GB29" s="565"/>
      <c r="GC29" s="565"/>
      <c r="GD29" s="565"/>
      <c r="GE29" s="565"/>
      <c r="GF29" s="565"/>
      <c r="GG29" s="565"/>
      <c r="GH29" s="565"/>
      <c r="GI29" s="565"/>
      <c r="GJ29" s="565"/>
      <c r="GK29" s="565"/>
      <c r="GL29" s="565"/>
      <c r="GM29" s="565"/>
      <c r="GN29" s="565"/>
      <c r="GO29" s="565"/>
      <c r="GP29" s="565"/>
      <c r="GQ29" s="565"/>
      <c r="GR29" s="565"/>
      <c r="GS29" s="565"/>
      <c r="GT29" s="565"/>
      <c r="GU29" s="565"/>
      <c r="GV29" s="565"/>
      <c r="GW29" s="565"/>
      <c r="GX29" s="565"/>
      <c r="GY29" s="565"/>
      <c r="GZ29" s="565"/>
      <c r="HA29" s="565"/>
      <c r="HB29" s="565"/>
      <c r="HC29" s="565"/>
      <c r="HD29" s="565"/>
      <c r="HE29" s="565"/>
      <c r="HF29" s="565"/>
      <c r="HG29" s="565"/>
      <c r="HH29" s="565"/>
      <c r="HI29" s="565"/>
      <c r="HJ29" s="565"/>
      <c r="HK29" s="565"/>
      <c r="HL29" s="565"/>
      <c r="HM29" s="565"/>
      <c r="HN29" s="565"/>
      <c r="HO29" s="565"/>
      <c r="HP29" s="565"/>
      <c r="HQ29" s="565"/>
      <c r="HR29" s="565"/>
      <c r="HS29" s="565"/>
      <c r="HT29" s="565"/>
      <c r="HU29" s="565"/>
      <c r="HV29" s="565"/>
      <c r="HW29" s="565"/>
      <c r="HX29" s="565"/>
      <c r="HY29" s="565"/>
      <c r="HZ29" s="565"/>
      <c r="IA29" s="565"/>
      <c r="IB29" s="565"/>
      <c r="IC29" s="565"/>
      <c r="ID29" s="565"/>
      <c r="IE29" s="565"/>
      <c r="IF29" s="565"/>
      <c r="IG29" s="565"/>
      <c r="IH29" s="565"/>
      <c r="II29" s="565"/>
      <c r="IJ29" s="565"/>
      <c r="IK29" s="565"/>
      <c r="IL29" s="565"/>
      <c r="IM29" s="565"/>
      <c r="IN29" s="565"/>
      <c r="IO29" s="565"/>
      <c r="IP29" s="565"/>
      <c r="IQ29" s="565"/>
      <c r="IR29" s="565"/>
      <c r="IS29" s="565"/>
      <c r="IT29" s="565"/>
      <c r="IU29" s="565"/>
    </row>
    <row r="30" spans="1:255" s="509" customFormat="1" ht="23.15" customHeight="1" thickBot="1">
      <c r="A30" s="1762"/>
      <c r="B30" s="1763"/>
      <c r="C30" s="576"/>
      <c r="D30" s="577"/>
      <c r="E30" s="576"/>
      <c r="F30" s="576"/>
      <c r="G30" s="567"/>
      <c r="H30" s="575"/>
      <c r="I30" s="567"/>
      <c r="J30" s="566"/>
      <c r="K30" s="574"/>
      <c r="L30" s="573"/>
      <c r="M30" s="567"/>
      <c r="N30" s="567"/>
      <c r="O30" s="567"/>
      <c r="P30" s="569"/>
      <c r="Q30" s="567"/>
      <c r="R30" s="566"/>
      <c r="S30" s="572"/>
      <c r="T30" s="568"/>
      <c r="U30" s="567"/>
      <c r="V30" s="567"/>
      <c r="W30" s="567"/>
      <c r="X30" s="571"/>
      <c r="Y30" s="567"/>
      <c r="Z30" s="566"/>
      <c r="AA30" s="570"/>
      <c r="AB30" s="568"/>
      <c r="AC30" s="567"/>
      <c r="AD30" s="567"/>
      <c r="AE30" s="569"/>
      <c r="AF30" s="568"/>
      <c r="AG30" s="567"/>
      <c r="AH30" s="566"/>
      <c r="AI30" s="565"/>
      <c r="AJ30" s="565"/>
      <c r="AK30" s="565"/>
      <c r="AL30" s="565"/>
      <c r="AM30" s="565"/>
      <c r="AN30" s="565"/>
      <c r="AO30" s="565"/>
      <c r="AP30" s="565"/>
      <c r="AQ30" s="565"/>
      <c r="AR30" s="565"/>
      <c r="AS30" s="565"/>
      <c r="AT30" s="565"/>
      <c r="AU30" s="565"/>
      <c r="AV30" s="565"/>
      <c r="AW30" s="565"/>
      <c r="AX30" s="565"/>
      <c r="AY30" s="565"/>
      <c r="AZ30" s="565"/>
      <c r="BA30" s="565"/>
      <c r="BB30" s="565"/>
      <c r="BC30" s="565"/>
      <c r="BD30" s="565"/>
      <c r="BE30" s="565"/>
      <c r="BF30" s="565"/>
      <c r="BG30" s="565"/>
      <c r="BH30" s="565"/>
      <c r="BI30" s="565"/>
      <c r="BJ30" s="565"/>
      <c r="BK30" s="565"/>
      <c r="BL30" s="565"/>
      <c r="BM30" s="565"/>
      <c r="BN30" s="565"/>
      <c r="BO30" s="565"/>
      <c r="BP30" s="565"/>
      <c r="BQ30" s="565"/>
      <c r="BR30" s="565"/>
      <c r="BS30" s="565"/>
      <c r="BT30" s="565"/>
      <c r="BU30" s="565"/>
      <c r="BV30" s="565"/>
      <c r="BW30" s="565"/>
      <c r="BX30" s="565"/>
      <c r="BY30" s="565"/>
      <c r="BZ30" s="565"/>
      <c r="CA30" s="565"/>
      <c r="CB30" s="565"/>
      <c r="CC30" s="565"/>
      <c r="CD30" s="565"/>
      <c r="CE30" s="565"/>
      <c r="CF30" s="565"/>
      <c r="CG30" s="565"/>
      <c r="CH30" s="565"/>
      <c r="CI30" s="565"/>
      <c r="CJ30" s="565"/>
      <c r="CK30" s="565"/>
      <c r="CL30" s="565"/>
      <c r="CM30" s="565"/>
      <c r="CN30" s="565"/>
      <c r="CO30" s="565"/>
      <c r="CP30" s="565"/>
      <c r="CQ30" s="565"/>
      <c r="CR30" s="565"/>
      <c r="CS30" s="565"/>
      <c r="CT30" s="565"/>
      <c r="CU30" s="565"/>
      <c r="CV30" s="565"/>
      <c r="CW30" s="565"/>
      <c r="CX30" s="565"/>
      <c r="CY30" s="565"/>
      <c r="CZ30" s="565"/>
      <c r="DA30" s="565"/>
      <c r="DB30" s="565"/>
      <c r="DC30" s="565"/>
      <c r="DD30" s="565"/>
      <c r="DE30" s="565"/>
      <c r="DF30" s="565"/>
      <c r="DG30" s="565"/>
      <c r="DH30" s="565"/>
      <c r="DI30" s="565"/>
      <c r="DJ30" s="565"/>
      <c r="DK30" s="565"/>
      <c r="DL30" s="565"/>
      <c r="DM30" s="565"/>
      <c r="DN30" s="565"/>
      <c r="DO30" s="565"/>
      <c r="DP30" s="565"/>
      <c r="DQ30" s="565"/>
      <c r="DR30" s="565"/>
      <c r="DS30" s="565"/>
      <c r="DT30" s="565"/>
      <c r="DU30" s="565"/>
      <c r="DV30" s="565"/>
      <c r="DW30" s="565"/>
      <c r="DX30" s="565"/>
      <c r="DY30" s="565"/>
      <c r="DZ30" s="565"/>
      <c r="EA30" s="565"/>
      <c r="EB30" s="565"/>
      <c r="EC30" s="565"/>
      <c r="ED30" s="565"/>
      <c r="EE30" s="565"/>
      <c r="EF30" s="565"/>
      <c r="EG30" s="565"/>
      <c r="EH30" s="565"/>
      <c r="EI30" s="565"/>
      <c r="EJ30" s="565"/>
      <c r="EK30" s="565"/>
      <c r="EL30" s="565"/>
      <c r="EM30" s="565"/>
      <c r="EN30" s="565"/>
      <c r="EO30" s="565"/>
      <c r="EP30" s="565"/>
      <c r="EQ30" s="565"/>
      <c r="ER30" s="565"/>
      <c r="ES30" s="565"/>
      <c r="ET30" s="565"/>
      <c r="EU30" s="565"/>
      <c r="EV30" s="565"/>
      <c r="EW30" s="565"/>
      <c r="EX30" s="565"/>
      <c r="EY30" s="565"/>
      <c r="EZ30" s="565"/>
      <c r="FA30" s="565"/>
      <c r="FB30" s="565"/>
      <c r="FC30" s="565"/>
      <c r="FD30" s="565"/>
      <c r="FE30" s="565"/>
      <c r="FF30" s="565"/>
      <c r="FG30" s="565"/>
      <c r="FH30" s="565"/>
      <c r="FI30" s="565"/>
      <c r="FJ30" s="565"/>
      <c r="FK30" s="565"/>
      <c r="FL30" s="565"/>
      <c r="FM30" s="565"/>
      <c r="FN30" s="565"/>
      <c r="FO30" s="565"/>
      <c r="FP30" s="565"/>
      <c r="FQ30" s="565"/>
      <c r="FR30" s="565"/>
      <c r="FS30" s="565"/>
      <c r="FT30" s="565"/>
      <c r="FU30" s="565"/>
      <c r="FV30" s="565"/>
      <c r="FW30" s="565"/>
      <c r="FX30" s="565"/>
      <c r="FY30" s="565"/>
      <c r="FZ30" s="565"/>
      <c r="GA30" s="565"/>
      <c r="GB30" s="565"/>
      <c r="GC30" s="565"/>
      <c r="GD30" s="565"/>
      <c r="GE30" s="565"/>
      <c r="GF30" s="565"/>
      <c r="GG30" s="565"/>
      <c r="GH30" s="565"/>
      <c r="GI30" s="565"/>
      <c r="GJ30" s="565"/>
      <c r="GK30" s="565"/>
      <c r="GL30" s="565"/>
      <c r="GM30" s="565"/>
      <c r="GN30" s="565"/>
      <c r="GO30" s="565"/>
      <c r="GP30" s="565"/>
      <c r="GQ30" s="565"/>
      <c r="GR30" s="565"/>
      <c r="GS30" s="565"/>
      <c r="GT30" s="565"/>
      <c r="GU30" s="565"/>
      <c r="GV30" s="565"/>
      <c r="GW30" s="565"/>
      <c r="GX30" s="565"/>
      <c r="GY30" s="565"/>
      <c r="GZ30" s="565"/>
      <c r="HA30" s="565"/>
      <c r="HB30" s="565"/>
      <c r="HC30" s="565"/>
      <c r="HD30" s="565"/>
      <c r="HE30" s="565"/>
      <c r="HF30" s="565"/>
      <c r="HG30" s="565"/>
      <c r="HH30" s="565"/>
      <c r="HI30" s="565"/>
      <c r="HJ30" s="565"/>
      <c r="HK30" s="565"/>
      <c r="HL30" s="565"/>
      <c r="HM30" s="565"/>
      <c r="HN30" s="565"/>
      <c r="HO30" s="565"/>
      <c r="HP30" s="565"/>
      <c r="HQ30" s="565"/>
      <c r="HR30" s="565"/>
      <c r="HS30" s="565"/>
      <c r="HT30" s="565"/>
      <c r="HU30" s="565"/>
      <c r="HV30" s="565"/>
      <c r="HW30" s="565"/>
      <c r="HX30" s="565"/>
      <c r="HY30" s="565"/>
      <c r="HZ30" s="565"/>
      <c r="IA30" s="565"/>
      <c r="IB30" s="565"/>
      <c r="IC30" s="565"/>
      <c r="ID30" s="565"/>
      <c r="IE30" s="565"/>
      <c r="IF30" s="565"/>
      <c r="IG30" s="565"/>
      <c r="IH30" s="565"/>
      <c r="II30" s="565"/>
      <c r="IJ30" s="565"/>
      <c r="IK30" s="565"/>
      <c r="IL30" s="565"/>
      <c r="IM30" s="565"/>
      <c r="IN30" s="565"/>
      <c r="IO30" s="565"/>
      <c r="IP30" s="565"/>
      <c r="IQ30" s="565"/>
      <c r="IR30" s="565"/>
      <c r="IS30" s="565"/>
      <c r="IT30" s="565"/>
      <c r="IU30" s="565"/>
    </row>
    <row r="31" spans="1:255" s="204" customFormat="1" ht="23.15" customHeight="1" thickTop="1" thickBot="1">
      <c r="A31" s="1756" t="s">
        <v>404</v>
      </c>
      <c r="B31" s="1757"/>
      <c r="C31" s="503"/>
      <c r="D31" s="508"/>
      <c r="E31" s="501">
        <f>SUM(E26:E30)</f>
        <v>4</v>
      </c>
      <c r="F31" s="501">
        <f>SUM(F26:F30)</f>
        <v>4</v>
      </c>
      <c r="G31" s="503"/>
      <c r="H31" s="502"/>
      <c r="I31" s="501">
        <f>SUM(I26:I30)</f>
        <v>6</v>
      </c>
      <c r="J31" s="500">
        <f>SUM(J26:J30)</f>
        <v>6</v>
      </c>
      <c r="K31" s="506"/>
      <c r="L31" s="507"/>
      <c r="M31" s="501">
        <f>SUM(M26:M30)</f>
        <v>6</v>
      </c>
      <c r="N31" s="501">
        <f>SUM(N26:N30)</f>
        <v>6</v>
      </c>
      <c r="O31" s="501"/>
      <c r="P31" s="507"/>
      <c r="Q31" s="501">
        <f>SUM(Q26:Q30)</f>
        <v>4</v>
      </c>
      <c r="R31" s="500">
        <f>SUM(R26:R30)</f>
        <v>4</v>
      </c>
      <c r="S31" s="506"/>
      <c r="T31" s="504"/>
      <c r="U31" s="501">
        <f>SUM(U26:U30)</f>
        <v>8</v>
      </c>
      <c r="V31" s="501">
        <f>SUM(V26:V30)</f>
        <v>8</v>
      </c>
      <c r="W31" s="564"/>
      <c r="X31" s="504"/>
      <c r="Y31" s="501">
        <f>SUM(Y26:Y30)</f>
        <v>2</v>
      </c>
      <c r="Z31" s="500">
        <f>SUM(Z26:Z30)</f>
        <v>2</v>
      </c>
      <c r="AA31" s="505"/>
      <c r="AB31" s="504"/>
      <c r="AC31" s="501">
        <f>SUM(AC26:AC30)</f>
        <v>2</v>
      </c>
      <c r="AD31" s="501">
        <f>SUM(AD26:AD30)</f>
        <v>2</v>
      </c>
      <c r="AE31" s="504"/>
      <c r="AF31" s="504"/>
      <c r="AG31" s="501">
        <f>SUM(AG26:AG30)</f>
        <v>4</v>
      </c>
      <c r="AH31" s="500">
        <f>SUM(AH26:AH30)</f>
        <v>4</v>
      </c>
    </row>
    <row r="32" spans="1:255" s="509" customFormat="1" ht="23.15" customHeight="1" thickTop="1">
      <c r="A32" s="1787" t="s">
        <v>394</v>
      </c>
      <c r="B32" s="1788"/>
      <c r="C32" s="555" t="s">
        <v>761</v>
      </c>
      <c r="D32" s="531" t="s">
        <v>760</v>
      </c>
      <c r="E32" s="530">
        <v>2</v>
      </c>
      <c r="F32" s="530">
        <v>2</v>
      </c>
      <c r="G32" s="86" t="s">
        <v>759</v>
      </c>
      <c r="H32" s="563" t="s">
        <v>758</v>
      </c>
      <c r="I32" s="530">
        <v>2</v>
      </c>
      <c r="J32" s="529">
        <v>2</v>
      </c>
      <c r="K32" s="562" t="s">
        <v>757</v>
      </c>
      <c r="L32" s="561" t="s">
        <v>756</v>
      </c>
      <c r="M32" s="560">
        <v>4</v>
      </c>
      <c r="N32" s="559">
        <v>4</v>
      </c>
      <c r="O32" s="530" t="s">
        <v>755</v>
      </c>
      <c r="P32" s="551" t="s">
        <v>754</v>
      </c>
      <c r="Q32" s="530">
        <v>4</v>
      </c>
      <c r="R32" s="543">
        <v>4</v>
      </c>
      <c r="S32" s="556" t="s">
        <v>753</v>
      </c>
      <c r="T32" s="554" t="s">
        <v>752</v>
      </c>
      <c r="U32" s="555">
        <v>4</v>
      </c>
      <c r="V32" s="558">
        <v>4</v>
      </c>
      <c r="W32" s="555" t="s">
        <v>751</v>
      </c>
      <c r="X32" s="554" t="s">
        <v>750</v>
      </c>
      <c r="Y32" s="555">
        <v>4</v>
      </c>
      <c r="Z32" s="557">
        <v>4</v>
      </c>
      <c r="AA32" s="556" t="s">
        <v>749</v>
      </c>
      <c r="AB32" s="554" t="s">
        <v>748</v>
      </c>
      <c r="AC32" s="555">
        <v>4</v>
      </c>
      <c r="AD32" s="555">
        <v>4</v>
      </c>
      <c r="AE32" s="177" t="s">
        <v>747</v>
      </c>
      <c r="AF32" s="554" t="s">
        <v>746</v>
      </c>
      <c r="AG32" s="553">
        <v>4</v>
      </c>
      <c r="AH32" s="552">
        <v>4</v>
      </c>
    </row>
    <row r="33" spans="1:34" s="509" customFormat="1" ht="23.15" customHeight="1">
      <c r="A33" s="1789"/>
      <c r="B33" s="1790"/>
      <c r="C33" s="530"/>
      <c r="D33" s="542"/>
      <c r="E33" s="530"/>
      <c r="F33" s="530"/>
      <c r="G33" s="530" t="s">
        <v>745</v>
      </c>
      <c r="H33" s="531" t="s">
        <v>744</v>
      </c>
      <c r="I33" s="530">
        <v>2</v>
      </c>
      <c r="J33" s="529">
        <v>2</v>
      </c>
      <c r="K33" s="87" t="s">
        <v>743</v>
      </c>
      <c r="L33" s="531" t="s">
        <v>742</v>
      </c>
      <c r="M33" s="530">
        <v>2</v>
      </c>
      <c r="N33" s="543">
        <v>2</v>
      </c>
      <c r="O33" s="530" t="s">
        <v>741</v>
      </c>
      <c r="P33" s="531" t="s">
        <v>740</v>
      </c>
      <c r="Q33" s="530">
        <v>4</v>
      </c>
      <c r="R33" s="529">
        <v>4</v>
      </c>
      <c r="S33" s="530" t="s">
        <v>739</v>
      </c>
      <c r="T33" s="551" t="s">
        <v>738</v>
      </c>
      <c r="U33" s="530">
        <v>4</v>
      </c>
      <c r="V33" s="543">
        <v>4</v>
      </c>
      <c r="W33" s="550" t="s">
        <v>737</v>
      </c>
      <c r="X33" s="549" t="s">
        <v>736</v>
      </c>
      <c r="Y33" s="530">
        <v>2</v>
      </c>
      <c r="Z33" s="529">
        <v>2</v>
      </c>
      <c r="AA33" s="548" t="s">
        <v>735</v>
      </c>
      <c r="AB33" s="547" t="s">
        <v>734</v>
      </c>
      <c r="AC33" s="530">
        <v>2</v>
      </c>
      <c r="AD33" s="530">
        <v>2</v>
      </c>
      <c r="AE33" s="530" t="s">
        <v>733</v>
      </c>
      <c r="AF33" s="531" t="s">
        <v>732</v>
      </c>
      <c r="AG33" s="530">
        <v>2</v>
      </c>
      <c r="AH33" s="529">
        <v>2</v>
      </c>
    </row>
    <row r="34" spans="1:34" s="509" customFormat="1" ht="23.15" customHeight="1">
      <c r="A34" s="1789"/>
      <c r="B34" s="1790"/>
      <c r="C34" s="514"/>
      <c r="D34" s="546"/>
      <c r="E34" s="523"/>
      <c r="F34" s="545"/>
      <c r="G34" s="523"/>
      <c r="H34" s="523"/>
      <c r="I34" s="523"/>
      <c r="J34" s="522"/>
      <c r="K34" s="544" t="s">
        <v>731</v>
      </c>
      <c r="L34" s="531" t="s">
        <v>730</v>
      </c>
      <c r="M34" s="530">
        <v>2</v>
      </c>
      <c r="N34" s="543">
        <v>2</v>
      </c>
      <c r="O34" s="530" t="s">
        <v>729</v>
      </c>
      <c r="P34" s="542" t="s">
        <v>728</v>
      </c>
      <c r="Q34" s="530">
        <v>2</v>
      </c>
      <c r="R34" s="530">
        <v>2</v>
      </c>
      <c r="S34" s="541"/>
      <c r="T34" s="537"/>
      <c r="U34" s="537"/>
      <c r="V34" s="540"/>
      <c r="W34" s="530" t="s">
        <v>727</v>
      </c>
      <c r="X34" s="531" t="s">
        <v>726</v>
      </c>
      <c r="Y34" s="530">
        <v>2</v>
      </c>
      <c r="Z34" s="529">
        <v>2</v>
      </c>
      <c r="AA34" s="530" t="s">
        <v>725</v>
      </c>
      <c r="AB34" s="539" t="s">
        <v>724</v>
      </c>
      <c r="AC34" s="530">
        <v>2</v>
      </c>
      <c r="AD34" s="530">
        <v>2</v>
      </c>
      <c r="AE34" s="538"/>
      <c r="AF34" s="537"/>
      <c r="AG34" s="537"/>
      <c r="AH34" s="536"/>
    </row>
    <row r="35" spans="1:34" s="509" customFormat="1" ht="23.15" customHeight="1">
      <c r="A35" s="1789"/>
      <c r="B35" s="1790"/>
      <c r="C35" s="514"/>
      <c r="D35" s="526"/>
      <c r="E35" s="523"/>
      <c r="F35" s="523"/>
      <c r="G35" s="523"/>
      <c r="H35" s="523"/>
      <c r="I35" s="523"/>
      <c r="J35" s="522"/>
      <c r="K35" s="535"/>
      <c r="L35" s="515"/>
      <c r="M35" s="533"/>
      <c r="N35" s="533"/>
      <c r="O35" s="514"/>
      <c r="P35" s="515"/>
      <c r="Q35" s="514"/>
      <c r="R35" s="518"/>
      <c r="S35" s="534"/>
      <c r="T35" s="515"/>
      <c r="U35" s="533"/>
      <c r="V35" s="532"/>
      <c r="W35" s="530" t="s">
        <v>723</v>
      </c>
      <c r="X35" s="531" t="s">
        <v>722</v>
      </c>
      <c r="Y35" s="530">
        <v>2</v>
      </c>
      <c r="Z35" s="529">
        <v>2</v>
      </c>
      <c r="AA35" s="512"/>
      <c r="AB35" s="528"/>
      <c r="AC35" s="527"/>
      <c r="AD35" s="527"/>
      <c r="AE35" s="514"/>
      <c r="AF35" s="516"/>
      <c r="AG35" s="514"/>
      <c r="AH35" s="513"/>
    </row>
    <row r="36" spans="1:34" s="509" customFormat="1" ht="23.15" customHeight="1">
      <c r="A36" s="1789"/>
      <c r="B36" s="1790"/>
      <c r="C36" s="521"/>
      <c r="D36" s="526"/>
      <c r="E36" s="525"/>
      <c r="F36" s="525"/>
      <c r="G36" s="523"/>
      <c r="H36" s="523"/>
      <c r="I36" s="523"/>
      <c r="J36" s="522"/>
      <c r="K36" s="524"/>
      <c r="L36" s="516"/>
      <c r="M36" s="514"/>
      <c r="N36" s="514"/>
      <c r="O36" s="514"/>
      <c r="P36" s="515"/>
      <c r="Q36" s="514"/>
      <c r="R36" s="518"/>
      <c r="S36" s="517"/>
      <c r="T36" s="516"/>
      <c r="U36" s="514"/>
      <c r="V36" s="518"/>
      <c r="W36" s="514"/>
      <c r="X36" s="515"/>
      <c r="Y36" s="514"/>
      <c r="Z36" s="513"/>
      <c r="AB36" s="523"/>
      <c r="AC36" s="523"/>
      <c r="AD36" s="523"/>
      <c r="AE36" s="523"/>
      <c r="AF36" s="523"/>
      <c r="AG36" s="523"/>
      <c r="AH36" s="522"/>
    </row>
    <row r="37" spans="1:34" s="509" customFormat="1" ht="23.15" customHeight="1" thickBot="1">
      <c r="A37" s="1789"/>
      <c r="B37" s="1790"/>
      <c r="C37" s="521"/>
      <c r="D37" s="516"/>
      <c r="E37" s="514"/>
      <c r="F37" s="514"/>
      <c r="G37" s="521"/>
      <c r="H37" s="520"/>
      <c r="I37" s="514"/>
      <c r="J37" s="513"/>
      <c r="K37" s="519"/>
      <c r="L37" s="515"/>
      <c r="M37" s="514"/>
      <c r="N37" s="514"/>
      <c r="O37" s="514"/>
      <c r="P37" s="514"/>
      <c r="Q37" s="516"/>
      <c r="R37" s="518"/>
      <c r="S37" s="517"/>
      <c r="T37" s="516"/>
      <c r="U37" s="514"/>
      <c r="V37" s="514"/>
      <c r="W37" s="514"/>
      <c r="X37" s="515"/>
      <c r="Y37" s="514"/>
      <c r="Z37" s="513"/>
      <c r="AA37" s="512"/>
      <c r="AB37" s="511"/>
      <c r="AC37" s="511"/>
      <c r="AD37" s="511"/>
      <c r="AE37" s="511"/>
      <c r="AF37" s="511"/>
      <c r="AG37" s="511"/>
      <c r="AH37" s="510"/>
    </row>
    <row r="38" spans="1:34" s="204" customFormat="1" ht="23.15" customHeight="1" thickTop="1" thickBot="1">
      <c r="A38" s="1756" t="s">
        <v>404</v>
      </c>
      <c r="B38" s="1757"/>
      <c r="C38" s="503"/>
      <c r="D38" s="508"/>
      <c r="E38" s="501">
        <f>SUM(E32:E37)</f>
        <v>2</v>
      </c>
      <c r="F38" s="501">
        <f>SUM(F32:F37)</f>
        <v>2</v>
      </c>
      <c r="G38" s="503"/>
      <c r="H38" s="502"/>
      <c r="I38" s="501">
        <f>SUM(I32:I37)</f>
        <v>4</v>
      </c>
      <c r="J38" s="500">
        <f>SUM(J32:J37)</f>
        <v>4</v>
      </c>
      <c r="K38" s="506"/>
      <c r="L38" s="507"/>
      <c r="M38" s="501">
        <f>SUM(M32:M37)</f>
        <v>8</v>
      </c>
      <c r="N38" s="501">
        <f>SUM(N32:N37)</f>
        <v>8</v>
      </c>
      <c r="O38" s="503"/>
      <c r="P38" s="502"/>
      <c r="Q38" s="501">
        <f>SUM(Q32:Q37)</f>
        <v>10</v>
      </c>
      <c r="R38" s="501">
        <f>SUM(R32:R37)</f>
        <v>10</v>
      </c>
      <c r="S38" s="506"/>
      <c r="T38" s="504"/>
      <c r="U38" s="501">
        <f>SUM(U32:U37)</f>
        <v>8</v>
      </c>
      <c r="V38" s="501">
        <f>SUM(V32:V37)</f>
        <v>8</v>
      </c>
      <c r="W38" s="503"/>
      <c r="X38" s="502"/>
      <c r="Y38" s="501">
        <f>SUM(Y32:Y37)</f>
        <v>10</v>
      </c>
      <c r="Z38" s="501">
        <f>SUM(Z32:Z37)</f>
        <v>10</v>
      </c>
      <c r="AA38" s="505"/>
      <c r="AB38" s="504"/>
      <c r="AC38" s="501">
        <f>SUM(AC32:AC37)</f>
        <v>8</v>
      </c>
      <c r="AD38" s="501">
        <f>SUM(AD32:AD37)</f>
        <v>8</v>
      </c>
      <c r="AE38" s="503"/>
      <c r="AF38" s="502"/>
      <c r="AG38" s="501">
        <f>SUM(AG32:AG37)</f>
        <v>6</v>
      </c>
      <c r="AH38" s="500">
        <f>SUM(AH32:AH37)</f>
        <v>6</v>
      </c>
    </row>
    <row r="39" spans="1:34" s="204" customFormat="1" ht="32.15" customHeight="1" thickTop="1" thickBot="1">
      <c r="A39" s="1793" t="s">
        <v>721</v>
      </c>
      <c r="B39" s="1794"/>
      <c r="C39" s="494"/>
      <c r="D39" s="494"/>
      <c r="E39" s="494">
        <f>E12+E17+E20+E25+E31+E38</f>
        <v>16</v>
      </c>
      <c r="F39" s="494">
        <f>F12+F17+F20+F25+F31+F38</f>
        <v>20</v>
      </c>
      <c r="G39" s="496"/>
      <c r="H39" s="495"/>
      <c r="I39" s="494">
        <f>I12+I17+I20+I25+I31+I38</f>
        <v>16</v>
      </c>
      <c r="J39" s="493">
        <f>J12+J17+J20+J25+J31+J38</f>
        <v>20</v>
      </c>
      <c r="K39" s="499"/>
      <c r="L39" s="497"/>
      <c r="M39" s="494">
        <f>M12+M17+M20+M25+M31+M38</f>
        <v>20</v>
      </c>
      <c r="N39" s="494">
        <f>N12+N17+N20+N25+N31+N38</f>
        <v>20</v>
      </c>
      <c r="O39" s="496"/>
      <c r="P39" s="495"/>
      <c r="Q39" s="494">
        <f>Q12+Q17+Q20+Q25+Q31+Q38</f>
        <v>22</v>
      </c>
      <c r="R39" s="494">
        <f>R12+R17+R20+R25+R31+R38</f>
        <v>22</v>
      </c>
      <c r="S39" s="499"/>
      <c r="T39" s="497"/>
      <c r="U39" s="494">
        <f>U12+U17+U20+U25+U31+U38</f>
        <v>20</v>
      </c>
      <c r="V39" s="494">
        <f>V12+V17+V20+V25+V31+V38</f>
        <v>20</v>
      </c>
      <c r="W39" s="496"/>
      <c r="X39" s="495"/>
      <c r="Y39" s="494">
        <f>Y12+Y17+Y20+Y25+Y31+Y38</f>
        <v>14</v>
      </c>
      <c r="Z39" s="494">
        <f>Z12+Z17+Z20+Z25+Z31+Z38</f>
        <v>14</v>
      </c>
      <c r="AA39" s="498"/>
      <c r="AB39" s="497"/>
      <c r="AC39" s="494">
        <f>AC12+AC17+AC20+AC25+AC31+AC38</f>
        <v>10</v>
      </c>
      <c r="AD39" s="494">
        <f>AD12+AD17+AD20+AD25+AD31+AD38</f>
        <v>10</v>
      </c>
      <c r="AE39" s="496"/>
      <c r="AF39" s="495"/>
      <c r="AG39" s="494">
        <f>AG12+AG17+AG20+AG25+AG31+AG38</f>
        <v>10</v>
      </c>
      <c r="AH39" s="493">
        <f>AH12+AH17+AH20+AH25+AH31+AH38</f>
        <v>10</v>
      </c>
    </row>
    <row r="40" spans="1:34" s="489" customFormat="1" ht="27.75" customHeight="1">
      <c r="A40" s="1795" t="s">
        <v>402</v>
      </c>
      <c r="B40" s="1796"/>
      <c r="C40" s="492" t="s">
        <v>401</v>
      </c>
      <c r="D40" s="492" t="s">
        <v>400</v>
      </c>
      <c r="E40" s="1780">
        <f>E12+I12+M12+Q12+Y12+AG12</f>
        <v>18</v>
      </c>
      <c r="F40" s="1781"/>
      <c r="G40" s="1782"/>
      <c r="H40" s="492" t="s">
        <v>399</v>
      </c>
      <c r="I40" s="1780">
        <v>8</v>
      </c>
      <c r="J40" s="1781"/>
      <c r="K40" s="1782"/>
      <c r="L40" s="492" t="s">
        <v>398</v>
      </c>
      <c r="M40" s="1780">
        <v>8</v>
      </c>
      <c r="N40" s="1781"/>
      <c r="O40" s="1782"/>
      <c r="P40" s="492" t="s">
        <v>397</v>
      </c>
      <c r="Q40" s="1780">
        <v>0</v>
      </c>
      <c r="R40" s="1781"/>
      <c r="S40" s="1781"/>
      <c r="T40" s="492" t="s">
        <v>396</v>
      </c>
      <c r="U40" s="1780" t="s">
        <v>395</v>
      </c>
      <c r="V40" s="1781"/>
      <c r="W40" s="1782"/>
      <c r="X40" s="1780">
        <f>E31+I31+M31+Q31+U31+Y31+AC31+AG31+AK31+AO31</f>
        <v>36</v>
      </c>
      <c r="Y40" s="1781"/>
      <c r="Z40" s="1781"/>
      <c r="AA40" s="1782"/>
      <c r="AB40" s="491" t="s">
        <v>394</v>
      </c>
      <c r="AC40" s="1780">
        <v>56</v>
      </c>
      <c r="AD40" s="1781"/>
      <c r="AE40" s="1781"/>
      <c r="AF40" s="1781"/>
      <c r="AG40" s="1781"/>
      <c r="AH40" s="1838"/>
    </row>
    <row r="41" spans="1:34" s="489" customFormat="1" ht="27.75" customHeight="1" thickBot="1">
      <c r="A41" s="1797"/>
      <c r="B41" s="1798"/>
      <c r="C41" s="172" t="s">
        <v>393</v>
      </c>
      <c r="D41" s="172" t="s">
        <v>392</v>
      </c>
      <c r="E41" s="1799">
        <f>E20+I20+M20+Q20+U20+Y20+AC20+AG20</f>
        <v>4</v>
      </c>
      <c r="F41" s="1800"/>
      <c r="G41" s="1800"/>
      <c r="H41" s="1800"/>
      <c r="I41" s="1800"/>
      <c r="J41" s="1800"/>
      <c r="K41" s="1801"/>
      <c r="L41" s="172" t="s">
        <v>54</v>
      </c>
      <c r="M41" s="1799">
        <f>E25+I25+M25+Q25+U25+Y25+AC25+AG25+AK25+AO25</f>
        <v>6</v>
      </c>
      <c r="N41" s="1800"/>
      <c r="O41" s="1800"/>
      <c r="P41" s="1800"/>
      <c r="Q41" s="1800"/>
      <c r="R41" s="1800"/>
      <c r="S41" s="1801"/>
      <c r="T41" s="490" t="s">
        <v>391</v>
      </c>
      <c r="U41" s="1799">
        <f>E40+I40+E41+M41+X40+AC40</f>
        <v>128</v>
      </c>
      <c r="V41" s="1800"/>
      <c r="W41" s="1800"/>
      <c r="X41" s="1800"/>
      <c r="Y41" s="1800"/>
      <c r="Z41" s="1800"/>
      <c r="AA41" s="1800"/>
      <c r="AB41" s="1800"/>
      <c r="AC41" s="1800"/>
      <c r="AD41" s="1800"/>
      <c r="AE41" s="1800"/>
      <c r="AF41" s="1800"/>
      <c r="AG41" s="1800"/>
      <c r="AH41" s="1811"/>
    </row>
    <row r="42" spans="1:34" ht="16.5" customHeight="1">
      <c r="A42" s="1812" t="s">
        <v>16</v>
      </c>
      <c r="B42" s="1813"/>
      <c r="C42" s="1802" t="s">
        <v>720</v>
      </c>
      <c r="D42" s="1818"/>
      <c r="E42" s="1818"/>
      <c r="F42" s="1818"/>
      <c r="G42" s="1818"/>
      <c r="H42" s="1818"/>
      <c r="I42" s="1818"/>
      <c r="J42" s="1818"/>
      <c r="K42" s="1818"/>
      <c r="L42" s="1818"/>
      <c r="M42" s="1818"/>
      <c r="N42" s="1818"/>
      <c r="O42" s="1818"/>
      <c r="P42" s="1818"/>
      <c r="Q42" s="1818"/>
      <c r="R42" s="1819"/>
      <c r="S42" s="1826" t="s">
        <v>389</v>
      </c>
      <c r="T42" s="1829"/>
      <c r="U42" s="1830"/>
      <c r="V42" s="1831"/>
      <c r="W42" s="1813" t="s">
        <v>388</v>
      </c>
      <c r="X42" s="1829"/>
      <c r="Y42" s="1830"/>
      <c r="Z42" s="1831"/>
      <c r="AA42" s="1813" t="s">
        <v>387</v>
      </c>
      <c r="AB42" s="1829"/>
      <c r="AC42" s="1830"/>
      <c r="AD42" s="1831"/>
      <c r="AE42" s="1813" t="s">
        <v>386</v>
      </c>
      <c r="AF42" s="1802"/>
      <c r="AG42" s="1803"/>
      <c r="AH42" s="1804"/>
    </row>
    <row r="43" spans="1:34" ht="17.5" customHeight="1">
      <c r="A43" s="1814"/>
      <c r="B43" s="1815"/>
      <c r="C43" s="1820"/>
      <c r="D43" s="1821"/>
      <c r="E43" s="1821"/>
      <c r="F43" s="1821"/>
      <c r="G43" s="1821"/>
      <c r="H43" s="1821"/>
      <c r="I43" s="1821"/>
      <c r="J43" s="1821"/>
      <c r="K43" s="1821"/>
      <c r="L43" s="1821"/>
      <c r="M43" s="1821"/>
      <c r="N43" s="1821"/>
      <c r="O43" s="1821"/>
      <c r="P43" s="1821"/>
      <c r="Q43" s="1821"/>
      <c r="R43" s="1822"/>
      <c r="S43" s="1827"/>
      <c r="T43" s="1832"/>
      <c r="U43" s="1833"/>
      <c r="V43" s="1834"/>
      <c r="W43" s="1815"/>
      <c r="X43" s="1832"/>
      <c r="Y43" s="1833"/>
      <c r="Z43" s="1834"/>
      <c r="AA43" s="1815"/>
      <c r="AB43" s="1832"/>
      <c r="AC43" s="1833"/>
      <c r="AD43" s="1834"/>
      <c r="AE43" s="1815"/>
      <c r="AF43" s="1805"/>
      <c r="AG43" s="1806"/>
      <c r="AH43" s="1807"/>
    </row>
    <row r="44" spans="1:34" ht="16.5" customHeight="1">
      <c r="A44" s="1814"/>
      <c r="B44" s="1815"/>
      <c r="C44" s="1820"/>
      <c r="D44" s="1821"/>
      <c r="E44" s="1821"/>
      <c r="F44" s="1821"/>
      <c r="G44" s="1821"/>
      <c r="H44" s="1821"/>
      <c r="I44" s="1821"/>
      <c r="J44" s="1821"/>
      <c r="K44" s="1821"/>
      <c r="L44" s="1821"/>
      <c r="M44" s="1821"/>
      <c r="N44" s="1821"/>
      <c r="O44" s="1821"/>
      <c r="P44" s="1821"/>
      <c r="Q44" s="1821"/>
      <c r="R44" s="1822"/>
      <c r="S44" s="1827"/>
      <c r="T44" s="1832"/>
      <c r="U44" s="1833"/>
      <c r="V44" s="1834"/>
      <c r="W44" s="1815"/>
      <c r="X44" s="1832"/>
      <c r="Y44" s="1833"/>
      <c r="Z44" s="1834"/>
      <c r="AA44" s="1815"/>
      <c r="AB44" s="1832"/>
      <c r="AC44" s="1833"/>
      <c r="AD44" s="1834"/>
      <c r="AE44" s="1815"/>
      <c r="AF44" s="1805"/>
      <c r="AG44" s="1806"/>
      <c r="AH44" s="1807"/>
    </row>
    <row r="45" spans="1:34" ht="16.5" customHeight="1">
      <c r="A45" s="1814"/>
      <c r="B45" s="1815"/>
      <c r="C45" s="1820"/>
      <c r="D45" s="1821"/>
      <c r="E45" s="1821"/>
      <c r="F45" s="1821"/>
      <c r="G45" s="1821"/>
      <c r="H45" s="1821"/>
      <c r="I45" s="1821"/>
      <c r="J45" s="1821"/>
      <c r="K45" s="1821"/>
      <c r="L45" s="1821"/>
      <c r="M45" s="1821"/>
      <c r="N45" s="1821"/>
      <c r="O45" s="1821"/>
      <c r="P45" s="1821"/>
      <c r="Q45" s="1821"/>
      <c r="R45" s="1822"/>
      <c r="S45" s="1827"/>
      <c r="T45" s="1832"/>
      <c r="U45" s="1833"/>
      <c r="V45" s="1834"/>
      <c r="W45" s="1815"/>
      <c r="X45" s="1832"/>
      <c r="Y45" s="1833"/>
      <c r="Z45" s="1834"/>
      <c r="AA45" s="1815"/>
      <c r="AB45" s="1832"/>
      <c r="AC45" s="1833"/>
      <c r="AD45" s="1834"/>
      <c r="AE45" s="1815"/>
      <c r="AF45" s="1805"/>
      <c r="AG45" s="1806"/>
      <c r="AH45" s="1807"/>
    </row>
    <row r="46" spans="1:34" ht="72.75" customHeight="1" thickBot="1">
      <c r="A46" s="1816"/>
      <c r="B46" s="1817"/>
      <c r="C46" s="1823"/>
      <c r="D46" s="1824"/>
      <c r="E46" s="1824"/>
      <c r="F46" s="1824"/>
      <c r="G46" s="1824"/>
      <c r="H46" s="1824"/>
      <c r="I46" s="1824"/>
      <c r="J46" s="1824"/>
      <c r="K46" s="1824"/>
      <c r="L46" s="1824"/>
      <c r="M46" s="1824"/>
      <c r="N46" s="1824"/>
      <c r="O46" s="1824"/>
      <c r="P46" s="1824"/>
      <c r="Q46" s="1824"/>
      <c r="R46" s="1825"/>
      <c r="S46" s="1828"/>
      <c r="T46" s="1835"/>
      <c r="U46" s="1836"/>
      <c r="V46" s="1837"/>
      <c r="W46" s="1817"/>
      <c r="X46" s="1835"/>
      <c r="Y46" s="1836"/>
      <c r="Z46" s="1837"/>
      <c r="AA46" s="1817"/>
      <c r="AB46" s="1835"/>
      <c r="AC46" s="1836"/>
      <c r="AD46" s="1837"/>
      <c r="AE46" s="1817"/>
      <c r="AF46" s="1808"/>
      <c r="AG46" s="1809"/>
      <c r="AH46" s="1810"/>
    </row>
    <row r="50" spans="1:3">
      <c r="C50" s="488"/>
    </row>
    <row r="51" spans="1:3">
      <c r="C51" s="488"/>
    </row>
    <row r="52" spans="1:3">
      <c r="C52" s="488"/>
    </row>
    <row r="53" spans="1:3">
      <c r="C53" s="488"/>
    </row>
    <row r="54" spans="1:3">
      <c r="C54" s="488"/>
    </row>
    <row r="55" spans="1:3">
      <c r="C55" s="488"/>
    </row>
    <row r="58" spans="1:3" ht="17.5" customHeight="1"/>
    <row r="59" spans="1:3">
      <c r="A59" s="487"/>
      <c r="B59" s="487"/>
    </row>
  </sheetData>
  <mergeCells count="52">
    <mergeCell ref="X40:AA40"/>
    <mergeCell ref="AE42:AE46"/>
    <mergeCell ref="AC40:AH40"/>
    <mergeCell ref="AF42:AH46"/>
    <mergeCell ref="M41:S41"/>
    <mergeCell ref="U41:AH41"/>
    <mergeCell ref="A42:B46"/>
    <mergeCell ref="C42:R46"/>
    <mergeCell ref="S42:S46"/>
    <mergeCell ref="T42:V46"/>
    <mergeCell ref="W42:W46"/>
    <mergeCell ref="X42:Z46"/>
    <mergeCell ref="AA42:AA46"/>
    <mergeCell ref="AB42:AD46"/>
    <mergeCell ref="U40:W40"/>
    <mergeCell ref="A18:B19"/>
    <mergeCell ref="A20:B20"/>
    <mergeCell ref="A21:B24"/>
    <mergeCell ref="A25:B25"/>
    <mergeCell ref="A31:B31"/>
    <mergeCell ref="A32:B37"/>
    <mergeCell ref="A38:B38"/>
    <mergeCell ref="A39:B39"/>
    <mergeCell ref="A40:B41"/>
    <mergeCell ref="E40:G40"/>
    <mergeCell ref="E41:K41"/>
    <mergeCell ref="I40:K40"/>
    <mergeCell ref="M40:O40"/>
    <mergeCell ref="Q40:S40"/>
    <mergeCell ref="A17:B17"/>
    <mergeCell ref="A26:B30"/>
    <mergeCell ref="W5:Z5"/>
    <mergeCell ref="AA5:AD5"/>
    <mergeCell ref="AE5:AH5"/>
    <mergeCell ref="A6:B11"/>
    <mergeCell ref="A12:B12"/>
    <mergeCell ref="A13:A16"/>
    <mergeCell ref="B13:B14"/>
    <mergeCell ref="B15:B16"/>
    <mergeCell ref="A5:B5"/>
    <mergeCell ref="C5:F5"/>
    <mergeCell ref="G5:J5"/>
    <mergeCell ref="K5:N5"/>
    <mergeCell ref="O5:R5"/>
    <mergeCell ref="S5:V5"/>
    <mergeCell ref="A2:AH2"/>
    <mergeCell ref="A3:AH3"/>
    <mergeCell ref="A4:B4"/>
    <mergeCell ref="C4:J4"/>
    <mergeCell ref="K4:R4"/>
    <mergeCell ref="S4:Z4"/>
    <mergeCell ref="AA4:AH4"/>
  </mergeCells>
  <phoneticPr fontId="3" type="noConversion"/>
  <pageMargins left="0.9055118110236221" right="0.11811023622047245" top="0.55118110236220474" bottom="0.35433070866141736" header="0.31496062992125984" footer="0.31496062992125984"/>
  <pageSetup paperSize="8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8" sqref="K8"/>
    </sheetView>
  </sheetViews>
  <sheetFormatPr defaultColWidth="9" defaultRowHeight="17"/>
  <cols>
    <col min="1" max="1" width="3.36328125" style="324" customWidth="1"/>
    <col min="2" max="2" width="3.7265625" style="324" customWidth="1"/>
    <col min="3" max="3" width="10.6328125" style="322" customWidth="1"/>
    <col min="4" max="4" width="15.6328125" style="322" customWidth="1"/>
    <col min="5" max="6" width="2.6328125" style="323" customWidth="1"/>
    <col min="7" max="7" width="10.6328125" style="323" customWidth="1"/>
    <col min="8" max="8" width="15.6328125" style="323" customWidth="1"/>
    <col min="9" max="10" width="2.6328125" style="323" customWidth="1"/>
    <col min="11" max="11" width="10.6328125" style="322" customWidth="1"/>
    <col min="12" max="12" width="15.6328125" style="322" customWidth="1"/>
    <col min="13" max="14" width="2.6328125" style="323" customWidth="1"/>
    <col min="15" max="15" width="10.6328125" style="322" customWidth="1"/>
    <col min="16" max="16" width="15.6328125" style="322" customWidth="1"/>
    <col min="17" max="18" width="2.6328125" style="323" customWidth="1"/>
    <col min="19" max="19" width="10.6328125" style="322" customWidth="1"/>
    <col min="20" max="20" width="15.6328125" style="322" customWidth="1"/>
    <col min="21" max="22" width="2.6328125" style="323" customWidth="1"/>
    <col min="23" max="23" width="10.6328125" style="322" customWidth="1"/>
    <col min="24" max="24" width="15.6328125" style="322" customWidth="1"/>
    <col min="25" max="26" width="2.6328125" style="323" customWidth="1"/>
    <col min="27" max="27" width="10.6328125" style="322" customWidth="1"/>
    <col min="28" max="28" width="17" style="322" customWidth="1"/>
    <col min="29" max="30" width="2.6328125" style="323" customWidth="1"/>
    <col min="31" max="31" width="10.6328125" style="322" customWidth="1"/>
    <col min="32" max="32" width="17.26953125" style="322" bestFit="1" customWidth="1"/>
    <col min="33" max="34" width="2.6328125" style="323" customWidth="1"/>
    <col min="35" max="16384" width="9" style="322"/>
  </cols>
  <sheetData>
    <row r="1" spans="1:34" ht="15.75" customHeight="1">
      <c r="A1" s="483"/>
    </row>
    <row r="2" spans="1:34" s="482" customFormat="1" ht="27.5">
      <c r="A2" s="1933" t="s">
        <v>719</v>
      </c>
      <c r="B2" s="1933"/>
      <c r="C2" s="1933"/>
      <c r="D2" s="1933"/>
      <c r="E2" s="1933"/>
      <c r="F2" s="1933"/>
      <c r="G2" s="1933"/>
      <c r="H2" s="1933"/>
      <c r="I2" s="1933"/>
      <c r="J2" s="1933"/>
      <c r="K2" s="1933"/>
      <c r="L2" s="1933"/>
      <c r="M2" s="1933"/>
      <c r="N2" s="1933"/>
      <c r="O2" s="1933"/>
      <c r="P2" s="1933"/>
      <c r="Q2" s="1933"/>
      <c r="R2" s="1933"/>
      <c r="S2" s="1933"/>
      <c r="T2" s="1933"/>
      <c r="U2" s="1933"/>
      <c r="V2" s="1933"/>
      <c r="W2" s="1933"/>
      <c r="X2" s="1933"/>
      <c r="Y2" s="1933"/>
      <c r="Z2" s="1933"/>
      <c r="AA2" s="1933"/>
      <c r="AB2" s="1933"/>
      <c r="AC2" s="1933"/>
      <c r="AD2" s="1933"/>
      <c r="AE2" s="1933"/>
      <c r="AF2" s="1933"/>
      <c r="AG2" s="1933"/>
      <c r="AH2" s="1933"/>
    </row>
    <row r="3" spans="1:34" s="481" customFormat="1" ht="18" customHeight="1" thickBot="1">
      <c r="A3" s="1934" t="s">
        <v>718</v>
      </c>
      <c r="B3" s="1934"/>
      <c r="C3" s="1934"/>
      <c r="D3" s="1934"/>
      <c r="E3" s="1934"/>
      <c r="F3" s="1934"/>
      <c r="G3" s="1934"/>
      <c r="H3" s="1934"/>
      <c r="I3" s="1934"/>
      <c r="J3" s="1934"/>
      <c r="K3" s="1934"/>
      <c r="L3" s="1934"/>
      <c r="M3" s="1934"/>
      <c r="N3" s="1934"/>
      <c r="O3" s="1934"/>
      <c r="P3" s="1934"/>
      <c r="Q3" s="1934"/>
      <c r="R3" s="1934"/>
      <c r="S3" s="1934"/>
      <c r="T3" s="1934"/>
      <c r="U3" s="1934"/>
      <c r="V3" s="1934"/>
      <c r="W3" s="1934"/>
      <c r="X3" s="1934"/>
      <c r="Y3" s="1934"/>
      <c r="Z3" s="1934"/>
      <c r="AA3" s="1934"/>
      <c r="AB3" s="1934"/>
      <c r="AC3" s="1934"/>
      <c r="AD3" s="1934"/>
      <c r="AE3" s="1934"/>
      <c r="AF3" s="1934"/>
      <c r="AG3" s="1934"/>
      <c r="AH3" s="1934"/>
    </row>
    <row r="4" spans="1:34" ht="18" customHeight="1">
      <c r="A4" s="1935" t="s">
        <v>0</v>
      </c>
      <c r="B4" s="1936"/>
      <c r="C4" s="1937" t="s">
        <v>717</v>
      </c>
      <c r="D4" s="1938"/>
      <c r="E4" s="1938"/>
      <c r="F4" s="1938"/>
      <c r="G4" s="1938"/>
      <c r="H4" s="1938"/>
      <c r="I4" s="1938"/>
      <c r="J4" s="1939"/>
      <c r="K4" s="1937" t="s">
        <v>716</v>
      </c>
      <c r="L4" s="1938"/>
      <c r="M4" s="1938"/>
      <c r="N4" s="1938"/>
      <c r="O4" s="1938"/>
      <c r="P4" s="1938"/>
      <c r="Q4" s="1938"/>
      <c r="R4" s="1939"/>
      <c r="S4" s="1937" t="s">
        <v>715</v>
      </c>
      <c r="T4" s="1938"/>
      <c r="U4" s="1938"/>
      <c r="V4" s="1938"/>
      <c r="W4" s="1938"/>
      <c r="X4" s="1938"/>
      <c r="Y4" s="1938"/>
      <c r="Z4" s="1939"/>
      <c r="AA4" s="1937" t="s">
        <v>714</v>
      </c>
      <c r="AB4" s="1938"/>
      <c r="AC4" s="1938"/>
      <c r="AD4" s="1938"/>
      <c r="AE4" s="1938"/>
      <c r="AF4" s="1938"/>
      <c r="AG4" s="1938"/>
      <c r="AH4" s="1939"/>
    </row>
    <row r="5" spans="1:34" s="480" customFormat="1" ht="18" customHeight="1">
      <c r="A5" s="1931" t="s">
        <v>5</v>
      </c>
      <c r="B5" s="1932"/>
      <c r="C5" s="1919" t="s">
        <v>6</v>
      </c>
      <c r="D5" s="1917"/>
      <c r="E5" s="1917"/>
      <c r="F5" s="1917"/>
      <c r="G5" s="1917" t="s">
        <v>7</v>
      </c>
      <c r="H5" s="1917"/>
      <c r="I5" s="1917"/>
      <c r="J5" s="1918"/>
      <c r="K5" s="1919" t="s">
        <v>6</v>
      </c>
      <c r="L5" s="1917"/>
      <c r="M5" s="1917"/>
      <c r="N5" s="1917"/>
      <c r="O5" s="1917" t="s">
        <v>7</v>
      </c>
      <c r="P5" s="1917"/>
      <c r="Q5" s="1917"/>
      <c r="R5" s="1918"/>
      <c r="S5" s="1919" t="s">
        <v>6</v>
      </c>
      <c r="T5" s="1917"/>
      <c r="U5" s="1917"/>
      <c r="V5" s="1917"/>
      <c r="W5" s="1917" t="s">
        <v>7</v>
      </c>
      <c r="X5" s="1917"/>
      <c r="Y5" s="1917"/>
      <c r="Z5" s="1918"/>
      <c r="AA5" s="1919" t="s">
        <v>6</v>
      </c>
      <c r="AB5" s="1917"/>
      <c r="AC5" s="1917"/>
      <c r="AD5" s="1917"/>
      <c r="AE5" s="1917" t="s">
        <v>7</v>
      </c>
      <c r="AF5" s="1917"/>
      <c r="AG5" s="1917"/>
      <c r="AH5" s="1918"/>
    </row>
    <row r="6" spans="1:34" s="323" customFormat="1" ht="33" customHeight="1">
      <c r="A6" s="1920" t="s">
        <v>20</v>
      </c>
      <c r="B6" s="1921"/>
      <c r="C6" s="479" t="s">
        <v>8</v>
      </c>
      <c r="D6" s="447" t="s">
        <v>9</v>
      </c>
      <c r="E6" s="452" t="s">
        <v>10</v>
      </c>
      <c r="F6" s="452" t="s">
        <v>11</v>
      </c>
      <c r="G6" s="379" t="s">
        <v>8</v>
      </c>
      <c r="H6" s="379" t="s">
        <v>9</v>
      </c>
      <c r="I6" s="452" t="s">
        <v>10</v>
      </c>
      <c r="J6" s="478" t="s">
        <v>11</v>
      </c>
      <c r="K6" s="465" t="s">
        <v>8</v>
      </c>
      <c r="L6" s="379" t="s">
        <v>9</v>
      </c>
      <c r="M6" s="452" t="s">
        <v>10</v>
      </c>
      <c r="N6" s="452" t="s">
        <v>11</v>
      </c>
      <c r="O6" s="379" t="s">
        <v>8</v>
      </c>
      <c r="P6" s="379" t="s">
        <v>9</v>
      </c>
      <c r="Q6" s="452" t="s">
        <v>10</v>
      </c>
      <c r="R6" s="478" t="s">
        <v>11</v>
      </c>
      <c r="S6" s="465" t="s">
        <v>8</v>
      </c>
      <c r="T6" s="379" t="s">
        <v>9</v>
      </c>
      <c r="U6" s="452" t="s">
        <v>10</v>
      </c>
      <c r="V6" s="452" t="s">
        <v>11</v>
      </c>
      <c r="W6" s="379" t="s">
        <v>8</v>
      </c>
      <c r="X6" s="379" t="s">
        <v>9</v>
      </c>
      <c r="Y6" s="452" t="s">
        <v>10</v>
      </c>
      <c r="Z6" s="478" t="s">
        <v>11</v>
      </c>
      <c r="AA6" s="464" t="s">
        <v>8</v>
      </c>
      <c r="AB6" s="447" t="s">
        <v>9</v>
      </c>
      <c r="AC6" s="452" t="s">
        <v>10</v>
      </c>
      <c r="AD6" s="452" t="s">
        <v>11</v>
      </c>
      <c r="AE6" s="447" t="s">
        <v>8</v>
      </c>
      <c r="AF6" s="447" t="s">
        <v>9</v>
      </c>
      <c r="AG6" s="452" t="s">
        <v>10</v>
      </c>
      <c r="AH6" s="478" t="s">
        <v>11</v>
      </c>
    </row>
    <row r="7" spans="1:34" s="323" customFormat="1">
      <c r="A7" s="1922"/>
      <c r="B7" s="1923"/>
      <c r="C7" s="379" t="s">
        <v>59</v>
      </c>
      <c r="D7" s="380" t="s">
        <v>713</v>
      </c>
      <c r="E7" s="364">
        <v>2</v>
      </c>
      <c r="F7" s="364">
        <v>2</v>
      </c>
      <c r="G7" s="379" t="s">
        <v>712</v>
      </c>
      <c r="H7" s="369" t="s">
        <v>21</v>
      </c>
      <c r="I7" s="364">
        <v>2</v>
      </c>
      <c r="J7" s="367">
        <v>2</v>
      </c>
      <c r="K7" s="465" t="s">
        <v>711</v>
      </c>
      <c r="L7" s="408" t="s">
        <v>371</v>
      </c>
      <c r="M7" s="379">
        <v>2</v>
      </c>
      <c r="N7" s="379">
        <v>2</v>
      </c>
      <c r="O7" s="366" t="s">
        <v>710</v>
      </c>
      <c r="P7" s="408" t="s">
        <v>60</v>
      </c>
      <c r="Q7" s="364">
        <v>2</v>
      </c>
      <c r="R7" s="367">
        <v>2</v>
      </c>
      <c r="S7" s="366"/>
      <c r="T7" s="373"/>
      <c r="U7" s="364"/>
      <c r="V7" s="364"/>
      <c r="W7" s="364"/>
      <c r="X7" s="373"/>
      <c r="Y7" s="364"/>
      <c r="Z7" s="367"/>
      <c r="AA7" s="466"/>
      <c r="AB7" s="373"/>
      <c r="AC7" s="364"/>
      <c r="AD7" s="364"/>
      <c r="AE7" s="458"/>
      <c r="AF7" s="373"/>
      <c r="AG7" s="364"/>
      <c r="AH7" s="367"/>
    </row>
    <row r="8" spans="1:34" s="323" customFormat="1">
      <c r="A8" s="1922"/>
      <c r="B8" s="1923"/>
      <c r="C8" s="379" t="s">
        <v>709</v>
      </c>
      <c r="D8" s="380" t="s">
        <v>708</v>
      </c>
      <c r="E8" s="379">
        <v>2</v>
      </c>
      <c r="F8" s="379">
        <v>2</v>
      </c>
      <c r="G8" s="379" t="s">
        <v>707</v>
      </c>
      <c r="H8" s="408" t="s">
        <v>22</v>
      </c>
      <c r="I8" s="379">
        <v>2</v>
      </c>
      <c r="J8" s="390">
        <v>2</v>
      </c>
      <c r="K8" s="465" t="s">
        <v>61</v>
      </c>
      <c r="L8" s="380" t="s">
        <v>706</v>
      </c>
      <c r="M8" s="379">
        <v>2</v>
      </c>
      <c r="N8" s="379">
        <v>2</v>
      </c>
      <c r="O8" s="379" t="s">
        <v>705</v>
      </c>
      <c r="P8" s="380" t="s">
        <v>704</v>
      </c>
      <c r="Q8" s="379">
        <v>2</v>
      </c>
      <c r="R8" s="390">
        <v>2</v>
      </c>
      <c r="S8" s="465"/>
      <c r="T8" s="404"/>
      <c r="U8" s="379"/>
      <c r="V8" s="379"/>
      <c r="W8" s="379"/>
      <c r="X8" s="404"/>
      <c r="Y8" s="379"/>
      <c r="Z8" s="390"/>
      <c r="AA8" s="464"/>
      <c r="AB8" s="447"/>
      <c r="AC8" s="379"/>
      <c r="AD8" s="379"/>
      <c r="AE8" s="447"/>
      <c r="AF8" s="447"/>
      <c r="AG8" s="379"/>
      <c r="AH8" s="390"/>
    </row>
    <row r="9" spans="1:34" s="323" customFormat="1">
      <c r="A9" s="1922"/>
      <c r="B9" s="1923"/>
      <c r="C9" s="379" t="s">
        <v>703</v>
      </c>
      <c r="D9" s="380" t="s">
        <v>702</v>
      </c>
      <c r="E9" s="379">
        <v>2</v>
      </c>
      <c r="F9" s="379">
        <v>2</v>
      </c>
      <c r="G9" s="379" t="s">
        <v>701</v>
      </c>
      <c r="H9" s="380" t="s">
        <v>700</v>
      </c>
      <c r="I9" s="379">
        <v>2</v>
      </c>
      <c r="J9" s="390">
        <v>2</v>
      </c>
      <c r="K9" s="465"/>
      <c r="L9" s="404"/>
      <c r="M9" s="379"/>
      <c r="N9" s="379"/>
      <c r="O9" s="379" t="s">
        <v>62</v>
      </c>
      <c r="P9" s="404" t="s">
        <v>23</v>
      </c>
      <c r="Q9" s="379">
        <v>2</v>
      </c>
      <c r="R9" s="390">
        <v>2</v>
      </c>
      <c r="S9" s="465"/>
      <c r="T9" s="404"/>
      <c r="U9" s="379"/>
      <c r="V9" s="379"/>
      <c r="W9" s="379"/>
      <c r="X9" s="404"/>
      <c r="Y9" s="379"/>
      <c r="Z9" s="390"/>
      <c r="AA9" s="464"/>
      <c r="AB9" s="447"/>
      <c r="AC9" s="379"/>
      <c r="AD9" s="379"/>
      <c r="AE9" s="447"/>
      <c r="AF9" s="447"/>
      <c r="AG9" s="379"/>
      <c r="AH9" s="390"/>
    </row>
    <row r="10" spans="1:34" s="323" customFormat="1">
      <c r="A10" s="1922"/>
      <c r="B10" s="1923"/>
      <c r="C10" s="379" t="s">
        <v>699</v>
      </c>
      <c r="D10" s="380" t="s">
        <v>698</v>
      </c>
      <c r="E10" s="379">
        <v>2</v>
      </c>
      <c r="F10" s="379">
        <v>2</v>
      </c>
      <c r="G10" s="379" t="s">
        <v>697</v>
      </c>
      <c r="H10" s="408" t="s">
        <v>696</v>
      </c>
      <c r="I10" s="379">
        <v>2</v>
      </c>
      <c r="J10" s="390">
        <v>2</v>
      </c>
      <c r="K10" s="465"/>
      <c r="L10" s="447"/>
      <c r="M10" s="379"/>
      <c r="N10" s="379"/>
      <c r="O10" s="379"/>
      <c r="P10" s="404"/>
      <c r="Q10" s="379"/>
      <c r="R10" s="390"/>
      <c r="S10" s="465"/>
      <c r="T10" s="404"/>
      <c r="U10" s="379"/>
      <c r="V10" s="379"/>
      <c r="W10" s="379"/>
      <c r="X10" s="404"/>
      <c r="Y10" s="379"/>
      <c r="Z10" s="390"/>
      <c r="AA10" s="464"/>
      <c r="AB10" s="447"/>
      <c r="AC10" s="379"/>
      <c r="AD10" s="379"/>
      <c r="AE10" s="447"/>
      <c r="AF10" s="447"/>
      <c r="AG10" s="379"/>
      <c r="AH10" s="390"/>
    </row>
    <row r="11" spans="1:34" s="323" customFormat="1">
      <c r="A11" s="1922"/>
      <c r="B11" s="1923"/>
      <c r="C11" s="379"/>
      <c r="D11" s="380"/>
      <c r="E11" s="396"/>
      <c r="F11" s="396"/>
      <c r="G11" s="379"/>
      <c r="H11" s="401"/>
      <c r="I11" s="396"/>
      <c r="J11" s="395"/>
      <c r="K11" s="465"/>
      <c r="L11" s="447"/>
      <c r="M11" s="379"/>
      <c r="N11" s="379"/>
      <c r="O11" s="396"/>
      <c r="P11" s="399"/>
      <c r="Q11" s="396"/>
      <c r="R11" s="395"/>
      <c r="S11" s="463"/>
      <c r="T11" s="399"/>
      <c r="U11" s="396"/>
      <c r="V11" s="396"/>
      <c r="W11" s="396"/>
      <c r="X11" s="399"/>
      <c r="Y11" s="396"/>
      <c r="Z11" s="395"/>
      <c r="AA11" s="462"/>
      <c r="AB11" s="461"/>
      <c r="AC11" s="396"/>
      <c r="AD11" s="396"/>
      <c r="AE11" s="461"/>
      <c r="AF11" s="461"/>
      <c r="AG11" s="396"/>
      <c r="AH11" s="395"/>
    </row>
    <row r="12" spans="1:34" s="323" customFormat="1" ht="17.5" thickBot="1">
      <c r="A12" s="1924"/>
      <c r="B12" s="1925"/>
      <c r="C12" s="379"/>
      <c r="D12" s="477"/>
      <c r="E12" s="396"/>
      <c r="F12" s="396"/>
      <c r="G12" s="379"/>
      <c r="H12" s="477"/>
      <c r="I12" s="396"/>
      <c r="J12" s="395"/>
      <c r="K12" s="476"/>
      <c r="L12" s="436"/>
      <c r="M12" s="434"/>
      <c r="N12" s="434"/>
      <c r="O12" s="396"/>
      <c r="P12" s="461"/>
      <c r="Q12" s="396"/>
      <c r="R12" s="395"/>
      <c r="S12" s="463"/>
      <c r="T12" s="399"/>
      <c r="U12" s="396"/>
      <c r="V12" s="396"/>
      <c r="W12" s="396"/>
      <c r="X12" s="399"/>
      <c r="Y12" s="396"/>
      <c r="Z12" s="395"/>
      <c r="AA12" s="462"/>
      <c r="AB12" s="461"/>
      <c r="AC12" s="396"/>
      <c r="AD12" s="396"/>
      <c r="AE12" s="461"/>
      <c r="AF12" s="461"/>
      <c r="AG12" s="396"/>
      <c r="AH12" s="395"/>
    </row>
    <row r="13" spans="1:34" s="323" customFormat="1" ht="18" thickTop="1" thickBot="1">
      <c r="A13" s="1900" t="s">
        <v>24</v>
      </c>
      <c r="B13" s="1901"/>
      <c r="C13" s="474"/>
      <c r="D13" s="460"/>
      <c r="E13" s="425">
        <v>4</v>
      </c>
      <c r="F13" s="425">
        <v>8</v>
      </c>
      <c r="G13" s="430"/>
      <c r="H13" s="429"/>
      <c r="I13" s="425">
        <v>4</v>
      </c>
      <c r="J13" s="424">
        <v>8</v>
      </c>
      <c r="K13" s="474"/>
      <c r="L13" s="428"/>
      <c r="M13" s="425">
        <v>4</v>
      </c>
      <c r="N13" s="425">
        <v>4</v>
      </c>
      <c r="O13" s="425"/>
      <c r="P13" s="428"/>
      <c r="Q13" s="425">
        <v>6</v>
      </c>
      <c r="R13" s="424">
        <v>6</v>
      </c>
      <c r="S13" s="474"/>
      <c r="T13" s="428"/>
      <c r="U13" s="425">
        <v>0</v>
      </c>
      <c r="V13" s="425">
        <v>0</v>
      </c>
      <c r="W13" s="425"/>
      <c r="X13" s="428"/>
      <c r="Y13" s="425">
        <v>0</v>
      </c>
      <c r="Z13" s="424">
        <v>0</v>
      </c>
      <c r="AA13" s="473"/>
      <c r="AB13" s="428"/>
      <c r="AC13" s="425">
        <v>0</v>
      </c>
      <c r="AD13" s="425">
        <v>0</v>
      </c>
      <c r="AE13" s="428"/>
      <c r="AF13" s="428"/>
      <c r="AG13" s="425">
        <v>0</v>
      </c>
      <c r="AH13" s="424">
        <v>0</v>
      </c>
    </row>
    <row r="14" spans="1:34" s="323" customFormat="1" ht="29.5" thickTop="1">
      <c r="A14" s="1926" t="s">
        <v>25</v>
      </c>
      <c r="B14" s="1928" t="s">
        <v>26</v>
      </c>
      <c r="C14" s="366"/>
      <c r="D14" s="365"/>
      <c r="E14" s="364"/>
      <c r="F14" s="364"/>
      <c r="G14" s="363"/>
      <c r="H14" s="369"/>
      <c r="I14" s="364"/>
      <c r="J14" s="367"/>
      <c r="K14" s="366"/>
      <c r="L14" s="408" t="s">
        <v>695</v>
      </c>
      <c r="M14" s="364">
        <v>2</v>
      </c>
      <c r="N14" s="364">
        <v>2</v>
      </c>
      <c r="O14" s="364"/>
      <c r="P14" s="408" t="s">
        <v>694</v>
      </c>
      <c r="Q14" s="364">
        <v>2</v>
      </c>
      <c r="R14" s="367">
        <v>2</v>
      </c>
      <c r="S14" s="366"/>
      <c r="T14" s="475" t="s">
        <v>63</v>
      </c>
      <c r="U14" s="364">
        <v>2</v>
      </c>
      <c r="V14" s="364">
        <v>2</v>
      </c>
      <c r="W14" s="364"/>
      <c r="X14" s="373" t="s">
        <v>693</v>
      </c>
      <c r="Y14" s="364">
        <v>2</v>
      </c>
      <c r="Z14" s="367">
        <v>2</v>
      </c>
      <c r="AA14" s="466"/>
      <c r="AB14" s="373"/>
      <c r="AC14" s="364"/>
      <c r="AD14" s="364"/>
      <c r="AE14" s="458"/>
      <c r="AF14" s="373"/>
      <c r="AG14" s="364"/>
      <c r="AH14" s="367"/>
    </row>
    <row r="15" spans="1:34" s="323" customFormat="1">
      <c r="A15" s="1927"/>
      <c r="B15" s="1929"/>
      <c r="C15" s="465"/>
      <c r="D15" s="380"/>
      <c r="E15" s="379"/>
      <c r="F15" s="379"/>
      <c r="G15" s="409"/>
      <c r="H15" s="408"/>
      <c r="I15" s="379"/>
      <c r="J15" s="390"/>
      <c r="K15" s="465"/>
      <c r="L15" s="404"/>
      <c r="M15" s="379"/>
      <c r="N15" s="379"/>
      <c r="O15" s="379"/>
      <c r="P15" s="404"/>
      <c r="Q15" s="379"/>
      <c r="R15" s="390"/>
      <c r="S15" s="465"/>
      <c r="T15" s="404"/>
      <c r="U15" s="379"/>
      <c r="V15" s="379"/>
      <c r="W15" s="379"/>
      <c r="X15" s="404"/>
      <c r="Y15" s="379"/>
      <c r="Z15" s="390"/>
      <c r="AA15" s="464"/>
      <c r="AB15" s="404"/>
      <c r="AC15" s="379"/>
      <c r="AD15" s="379"/>
      <c r="AE15" s="447"/>
      <c r="AF15" s="404"/>
      <c r="AG15" s="379"/>
      <c r="AH15" s="390"/>
    </row>
    <row r="16" spans="1:34" s="323" customFormat="1">
      <c r="A16" s="1927"/>
      <c r="B16" s="1930" t="s">
        <v>27</v>
      </c>
      <c r="C16" s="379"/>
      <c r="D16" s="380"/>
      <c r="E16" s="379"/>
      <c r="F16" s="379"/>
      <c r="G16" s="379"/>
      <c r="H16" s="408"/>
      <c r="I16" s="379"/>
      <c r="J16" s="390"/>
      <c r="K16" s="465"/>
      <c r="L16" s="404"/>
      <c r="M16" s="379"/>
      <c r="N16" s="379"/>
      <c r="O16" s="379"/>
      <c r="P16" s="404"/>
      <c r="Q16" s="379"/>
      <c r="R16" s="390"/>
      <c r="S16" s="465"/>
      <c r="T16" s="408"/>
      <c r="U16" s="379"/>
      <c r="V16" s="379"/>
      <c r="W16" s="379"/>
      <c r="X16" s="408"/>
      <c r="Y16" s="379"/>
      <c r="Z16" s="390"/>
      <c r="AA16" s="464"/>
      <c r="AB16" s="447"/>
      <c r="AC16" s="379"/>
      <c r="AD16" s="379"/>
      <c r="AE16" s="447"/>
      <c r="AF16" s="447"/>
      <c r="AG16" s="379"/>
      <c r="AH16" s="390"/>
    </row>
    <row r="17" spans="1:34" s="323" customFormat="1" ht="17.5" thickBot="1">
      <c r="A17" s="1927"/>
      <c r="B17" s="1929"/>
      <c r="C17" s="379"/>
      <c r="D17" s="380"/>
      <c r="E17" s="379"/>
      <c r="F17" s="379"/>
      <c r="G17" s="409"/>
      <c r="H17" s="408"/>
      <c r="I17" s="379"/>
      <c r="J17" s="390"/>
      <c r="K17" s="465"/>
      <c r="L17" s="404"/>
      <c r="M17" s="379"/>
      <c r="N17" s="379"/>
      <c r="O17" s="379"/>
      <c r="P17" s="404"/>
      <c r="Q17" s="379"/>
      <c r="R17" s="390"/>
      <c r="S17" s="465"/>
      <c r="T17" s="404"/>
      <c r="U17" s="379"/>
      <c r="V17" s="379"/>
      <c r="W17" s="379"/>
      <c r="X17" s="404"/>
      <c r="Y17" s="379"/>
      <c r="Z17" s="390"/>
      <c r="AA17" s="464"/>
      <c r="AB17" s="447"/>
      <c r="AC17" s="379"/>
      <c r="AD17" s="379"/>
      <c r="AE17" s="447"/>
      <c r="AF17" s="447"/>
      <c r="AG17" s="379"/>
      <c r="AH17" s="390"/>
    </row>
    <row r="18" spans="1:34" s="323" customFormat="1" ht="18" thickTop="1" thickBot="1">
      <c r="A18" s="1900" t="s">
        <v>24</v>
      </c>
      <c r="B18" s="1901"/>
      <c r="C18" s="474"/>
      <c r="D18" s="460"/>
      <c r="E18" s="425">
        <v>0</v>
      </c>
      <c r="F18" s="425">
        <v>0</v>
      </c>
      <c r="G18" s="429"/>
      <c r="H18" s="429"/>
      <c r="I18" s="425">
        <v>0</v>
      </c>
      <c r="J18" s="424">
        <v>0</v>
      </c>
      <c r="K18" s="474"/>
      <c r="L18" s="472"/>
      <c r="M18" s="425">
        <v>2</v>
      </c>
      <c r="N18" s="425">
        <v>2</v>
      </c>
      <c r="O18" s="425"/>
      <c r="P18" s="472"/>
      <c r="Q18" s="425">
        <v>2</v>
      </c>
      <c r="R18" s="424">
        <v>2</v>
      </c>
      <c r="S18" s="474"/>
      <c r="T18" s="472"/>
      <c r="U18" s="425">
        <v>2</v>
      </c>
      <c r="V18" s="425">
        <v>2</v>
      </c>
      <c r="W18" s="425"/>
      <c r="X18" s="472"/>
      <c r="Y18" s="425">
        <v>2</v>
      </c>
      <c r="Z18" s="424">
        <v>2</v>
      </c>
      <c r="AA18" s="473"/>
      <c r="AB18" s="472"/>
      <c r="AC18" s="425">
        <v>0</v>
      </c>
      <c r="AD18" s="425">
        <v>0</v>
      </c>
      <c r="AE18" s="428"/>
      <c r="AF18" s="472"/>
      <c r="AG18" s="425">
        <v>0</v>
      </c>
      <c r="AH18" s="424">
        <v>0</v>
      </c>
    </row>
    <row r="19" spans="1:34" s="323" customFormat="1" ht="17.5" thickTop="1">
      <c r="A19" s="1902" t="s">
        <v>28</v>
      </c>
      <c r="B19" s="1903"/>
      <c r="C19" s="379" t="s">
        <v>64</v>
      </c>
      <c r="D19" s="365" t="s">
        <v>692</v>
      </c>
      <c r="E19" s="364">
        <v>2</v>
      </c>
      <c r="F19" s="364">
        <v>2</v>
      </c>
      <c r="G19" s="471"/>
      <c r="H19" s="373"/>
      <c r="I19" s="364"/>
      <c r="J19" s="367"/>
      <c r="K19" s="370"/>
      <c r="L19" s="369"/>
      <c r="M19" s="364"/>
      <c r="N19" s="364"/>
      <c r="O19" s="364"/>
      <c r="P19" s="369"/>
      <c r="Q19" s="364"/>
      <c r="R19" s="367"/>
      <c r="S19" s="366" t="s">
        <v>691</v>
      </c>
      <c r="T19" s="369" t="s">
        <v>690</v>
      </c>
      <c r="U19" s="364">
        <v>2</v>
      </c>
      <c r="V19" s="364">
        <v>2</v>
      </c>
      <c r="W19" s="363"/>
      <c r="X19" s="369"/>
      <c r="Y19" s="364"/>
      <c r="Z19" s="367"/>
      <c r="AA19" s="470"/>
      <c r="AB19" s="369"/>
      <c r="AC19" s="364"/>
      <c r="AD19" s="364"/>
      <c r="AE19" s="369"/>
      <c r="AF19" s="369"/>
      <c r="AG19" s="363"/>
      <c r="AH19" s="469"/>
    </row>
    <row r="20" spans="1:34" s="323" customFormat="1" ht="17.5" thickBot="1">
      <c r="A20" s="1904"/>
      <c r="B20" s="1905"/>
      <c r="C20" s="434"/>
      <c r="D20" s="419"/>
      <c r="E20" s="339"/>
      <c r="F20" s="339"/>
      <c r="G20" s="402"/>
      <c r="H20" s="340"/>
      <c r="I20" s="339"/>
      <c r="J20" s="338"/>
      <c r="K20" s="403"/>
      <c r="L20" s="401"/>
      <c r="M20" s="396"/>
      <c r="N20" s="396"/>
      <c r="O20" s="396"/>
      <c r="P20" s="401"/>
      <c r="Q20" s="396"/>
      <c r="R20" s="395"/>
      <c r="S20" s="403"/>
      <c r="T20" s="401"/>
      <c r="U20" s="396"/>
      <c r="V20" s="396"/>
      <c r="W20" s="402"/>
      <c r="X20" s="401"/>
      <c r="Y20" s="396"/>
      <c r="Z20" s="395"/>
      <c r="AA20" s="468"/>
      <c r="AB20" s="401"/>
      <c r="AC20" s="396"/>
      <c r="AD20" s="396"/>
      <c r="AE20" s="401"/>
      <c r="AF20" s="401"/>
      <c r="AG20" s="402"/>
      <c r="AH20" s="467"/>
    </row>
    <row r="21" spans="1:34" s="323" customFormat="1" ht="18" thickTop="1" thickBot="1">
      <c r="A21" s="1900" t="s">
        <v>24</v>
      </c>
      <c r="B21" s="1901"/>
      <c r="C21" s="427"/>
      <c r="D21" s="460"/>
      <c r="E21" s="425">
        <v>2</v>
      </c>
      <c r="F21" s="425">
        <v>2</v>
      </c>
      <c r="G21" s="430"/>
      <c r="H21" s="429"/>
      <c r="I21" s="425">
        <v>0</v>
      </c>
      <c r="J21" s="424">
        <v>0</v>
      </c>
      <c r="K21" s="427"/>
      <c r="L21" s="429"/>
      <c r="M21" s="425">
        <v>0</v>
      </c>
      <c r="N21" s="425">
        <v>0</v>
      </c>
      <c r="O21" s="425"/>
      <c r="P21" s="429"/>
      <c r="Q21" s="425">
        <v>0</v>
      </c>
      <c r="R21" s="424">
        <v>0</v>
      </c>
      <c r="S21" s="427"/>
      <c r="T21" s="429"/>
      <c r="U21" s="425">
        <v>2</v>
      </c>
      <c r="V21" s="425">
        <v>2</v>
      </c>
      <c r="W21" s="430"/>
      <c r="X21" s="429"/>
      <c r="Y21" s="425">
        <v>0</v>
      </c>
      <c r="Z21" s="424">
        <v>0</v>
      </c>
      <c r="AA21" s="426"/>
      <c r="AB21" s="429"/>
      <c r="AC21" s="425">
        <v>0</v>
      </c>
      <c r="AD21" s="425">
        <v>0</v>
      </c>
      <c r="AE21" s="429"/>
      <c r="AF21" s="429"/>
      <c r="AG21" s="425">
        <v>0</v>
      </c>
      <c r="AH21" s="424">
        <v>0</v>
      </c>
    </row>
    <row r="22" spans="1:34" s="323" customFormat="1" ht="22.75" customHeight="1" thickTop="1">
      <c r="A22" s="1906" t="s">
        <v>31</v>
      </c>
      <c r="B22" s="1907"/>
      <c r="C22" s="366" t="s">
        <v>689</v>
      </c>
      <c r="D22" s="365" t="s">
        <v>688</v>
      </c>
      <c r="E22" s="364">
        <v>2</v>
      </c>
      <c r="F22" s="364">
        <v>2</v>
      </c>
      <c r="G22" s="363"/>
      <c r="H22" s="369"/>
      <c r="I22" s="364"/>
      <c r="J22" s="367"/>
      <c r="K22" s="366" t="s">
        <v>687</v>
      </c>
      <c r="L22" s="448" t="s">
        <v>686</v>
      </c>
      <c r="M22" s="364">
        <v>2</v>
      </c>
      <c r="N22" s="364">
        <v>2</v>
      </c>
      <c r="O22" s="364" t="s">
        <v>685</v>
      </c>
      <c r="P22" s="448" t="s">
        <v>684</v>
      </c>
      <c r="Q22" s="364">
        <v>2</v>
      </c>
      <c r="R22" s="367">
        <v>2</v>
      </c>
      <c r="S22" s="366"/>
      <c r="T22" s="373"/>
      <c r="U22" s="364"/>
      <c r="V22" s="364"/>
      <c r="W22" s="364"/>
      <c r="X22" s="373"/>
      <c r="Y22" s="364"/>
      <c r="Z22" s="367"/>
      <c r="AA22" s="466"/>
      <c r="AB22" s="373"/>
      <c r="AC22" s="364"/>
      <c r="AD22" s="364"/>
      <c r="AE22" s="458"/>
      <c r="AF22" s="373"/>
      <c r="AG22" s="364"/>
      <c r="AH22" s="367"/>
    </row>
    <row r="23" spans="1:34" s="323" customFormat="1">
      <c r="A23" s="1908"/>
      <c r="B23" s="1909"/>
      <c r="C23" s="465"/>
      <c r="D23" s="380"/>
      <c r="E23" s="379"/>
      <c r="F23" s="379"/>
      <c r="G23" s="409"/>
      <c r="H23" s="408"/>
      <c r="I23" s="379"/>
      <c r="J23" s="390"/>
      <c r="K23" s="465"/>
      <c r="L23" s="404"/>
      <c r="M23" s="379"/>
      <c r="N23" s="379"/>
      <c r="O23" s="379"/>
      <c r="P23" s="404"/>
      <c r="Q23" s="379"/>
      <c r="R23" s="390"/>
      <c r="S23" s="465"/>
      <c r="T23" s="404"/>
      <c r="U23" s="379"/>
      <c r="V23" s="379"/>
      <c r="W23" s="379"/>
      <c r="X23" s="404"/>
      <c r="Y23" s="379"/>
      <c r="Z23" s="390"/>
      <c r="AA23" s="464"/>
      <c r="AB23" s="404"/>
      <c r="AC23" s="379"/>
      <c r="AD23" s="379"/>
      <c r="AE23" s="447"/>
      <c r="AF23" s="404"/>
      <c r="AG23" s="379"/>
      <c r="AH23" s="390"/>
    </row>
    <row r="24" spans="1:34" s="323" customFormat="1" ht="17.5" thickBot="1">
      <c r="A24" s="1910"/>
      <c r="B24" s="1911"/>
      <c r="C24" s="463"/>
      <c r="D24" s="397"/>
      <c r="E24" s="396"/>
      <c r="F24" s="396"/>
      <c r="G24" s="402"/>
      <c r="H24" s="401"/>
      <c r="I24" s="396"/>
      <c r="J24" s="395"/>
      <c r="K24" s="463"/>
      <c r="L24" s="399"/>
      <c r="M24" s="396"/>
      <c r="N24" s="396"/>
      <c r="O24" s="396"/>
      <c r="P24" s="399"/>
      <c r="Q24" s="396"/>
      <c r="R24" s="395"/>
      <c r="S24" s="463"/>
      <c r="T24" s="399"/>
      <c r="U24" s="396"/>
      <c r="V24" s="396"/>
      <c r="W24" s="396"/>
      <c r="X24" s="399"/>
      <c r="Y24" s="396"/>
      <c r="Z24" s="395"/>
      <c r="AA24" s="462"/>
      <c r="AB24" s="399"/>
      <c r="AC24" s="396"/>
      <c r="AD24" s="396"/>
      <c r="AE24" s="461"/>
      <c r="AF24" s="399"/>
      <c r="AG24" s="396"/>
      <c r="AH24" s="395"/>
    </row>
    <row r="25" spans="1:34" s="323" customFormat="1" ht="18" thickTop="1" thickBot="1">
      <c r="A25" s="1900" t="s">
        <v>12</v>
      </c>
      <c r="B25" s="1901"/>
      <c r="C25" s="427"/>
      <c r="D25" s="460"/>
      <c r="E25" s="425">
        <v>2</v>
      </c>
      <c r="F25" s="425">
        <v>2</v>
      </c>
      <c r="G25" s="430"/>
      <c r="H25" s="430"/>
      <c r="I25" s="425">
        <v>0</v>
      </c>
      <c r="J25" s="424">
        <v>0</v>
      </c>
      <c r="K25" s="427"/>
      <c r="L25" s="429"/>
      <c r="M25" s="425">
        <v>2</v>
      </c>
      <c r="N25" s="425">
        <v>2</v>
      </c>
      <c r="O25" s="425"/>
      <c r="P25" s="429"/>
      <c r="Q25" s="425">
        <v>2</v>
      </c>
      <c r="R25" s="424">
        <v>2</v>
      </c>
      <c r="S25" s="427"/>
      <c r="T25" s="426"/>
      <c r="U25" s="425">
        <v>0</v>
      </c>
      <c r="V25" s="425">
        <v>0</v>
      </c>
      <c r="W25" s="427"/>
      <c r="X25" s="426"/>
      <c r="Y25" s="425">
        <v>0</v>
      </c>
      <c r="Z25" s="424">
        <v>0</v>
      </c>
      <c r="AA25" s="426"/>
      <c r="AB25" s="426"/>
      <c r="AC25" s="425">
        <v>0</v>
      </c>
      <c r="AD25" s="425">
        <v>0</v>
      </c>
      <c r="AE25" s="426"/>
      <c r="AF25" s="426"/>
      <c r="AG25" s="425">
        <v>0</v>
      </c>
      <c r="AH25" s="424">
        <v>0</v>
      </c>
    </row>
    <row r="26" spans="1:34" s="323" customFormat="1" ht="17.5" thickTop="1">
      <c r="A26" s="1908" t="s">
        <v>34</v>
      </c>
      <c r="B26" s="1909"/>
      <c r="C26" s="422" t="s">
        <v>683</v>
      </c>
      <c r="D26" s="365" t="s">
        <v>682</v>
      </c>
      <c r="E26" s="364">
        <v>2</v>
      </c>
      <c r="F26" s="364">
        <v>2</v>
      </c>
      <c r="G26" s="365" t="s">
        <v>681</v>
      </c>
      <c r="H26" s="365" t="s">
        <v>680</v>
      </c>
      <c r="I26" s="364">
        <v>2</v>
      </c>
      <c r="J26" s="367">
        <v>2</v>
      </c>
      <c r="K26" s="370" t="s">
        <v>679</v>
      </c>
      <c r="L26" s="369" t="s">
        <v>678</v>
      </c>
      <c r="M26" s="364">
        <v>3</v>
      </c>
      <c r="N26" s="364">
        <v>3</v>
      </c>
      <c r="O26" s="421" t="s">
        <v>677</v>
      </c>
      <c r="P26" s="365" t="s">
        <v>676</v>
      </c>
      <c r="Q26" s="364">
        <v>3</v>
      </c>
      <c r="R26" s="367">
        <v>3</v>
      </c>
      <c r="S26" s="366" t="s">
        <v>674</v>
      </c>
      <c r="T26" s="365" t="s">
        <v>675</v>
      </c>
      <c r="U26" s="364">
        <v>2</v>
      </c>
      <c r="V26" s="364">
        <v>2</v>
      </c>
      <c r="W26" s="364" t="s">
        <v>674</v>
      </c>
      <c r="X26" s="365" t="s">
        <v>673</v>
      </c>
      <c r="Y26" s="364">
        <v>2</v>
      </c>
      <c r="Z26" s="367">
        <v>2</v>
      </c>
      <c r="AA26" s="370" t="s">
        <v>672</v>
      </c>
      <c r="AB26" s="373" t="s">
        <v>671</v>
      </c>
      <c r="AC26" s="364">
        <v>2</v>
      </c>
      <c r="AD26" s="364">
        <v>2</v>
      </c>
      <c r="AE26" s="459" t="s">
        <v>670</v>
      </c>
      <c r="AF26" s="448" t="s">
        <v>669</v>
      </c>
      <c r="AG26" s="379">
        <v>2</v>
      </c>
      <c r="AH26" s="390">
        <v>2</v>
      </c>
    </row>
    <row r="27" spans="1:34" s="323" customFormat="1">
      <c r="A27" s="1908"/>
      <c r="B27" s="1909"/>
      <c r="C27" s="407" t="s">
        <v>668</v>
      </c>
      <c r="D27" s="380" t="s">
        <v>667</v>
      </c>
      <c r="E27" s="379">
        <v>2</v>
      </c>
      <c r="F27" s="379">
        <v>2</v>
      </c>
      <c r="G27" s="409" t="s">
        <v>666</v>
      </c>
      <c r="H27" s="408" t="s">
        <v>665</v>
      </c>
      <c r="I27" s="379">
        <v>2</v>
      </c>
      <c r="J27" s="390">
        <v>2</v>
      </c>
      <c r="K27" s="407" t="s">
        <v>664</v>
      </c>
      <c r="L27" s="380" t="s">
        <v>663</v>
      </c>
      <c r="M27" s="379">
        <v>2</v>
      </c>
      <c r="N27" s="379">
        <v>2</v>
      </c>
      <c r="O27" s="409" t="s">
        <v>662</v>
      </c>
      <c r="P27" s="448" t="s">
        <v>661</v>
      </c>
      <c r="Q27" s="379">
        <v>1</v>
      </c>
      <c r="R27" s="390">
        <v>2</v>
      </c>
      <c r="S27" s="407" t="s">
        <v>660</v>
      </c>
      <c r="T27" s="404" t="s">
        <v>659</v>
      </c>
      <c r="U27" s="379">
        <v>3</v>
      </c>
      <c r="V27" s="379">
        <v>3</v>
      </c>
      <c r="W27" s="379" t="s">
        <v>658</v>
      </c>
      <c r="X27" s="404" t="s">
        <v>657</v>
      </c>
      <c r="Y27" s="379">
        <v>3</v>
      </c>
      <c r="Z27" s="390">
        <v>3</v>
      </c>
      <c r="AA27" s="458"/>
      <c r="AB27" s="373"/>
      <c r="AC27" s="364"/>
      <c r="AD27" s="379"/>
      <c r="AE27" s="413"/>
      <c r="AF27" s="380"/>
      <c r="AG27" s="379"/>
      <c r="AH27" s="390"/>
    </row>
    <row r="28" spans="1:34" s="323" customFormat="1">
      <c r="A28" s="1908"/>
      <c r="B28" s="1909"/>
      <c r="C28" s="407" t="s">
        <v>656</v>
      </c>
      <c r="D28" s="448" t="s">
        <v>655</v>
      </c>
      <c r="E28" s="379">
        <v>1</v>
      </c>
      <c r="F28" s="379">
        <v>2</v>
      </c>
      <c r="G28" s="409" t="s">
        <v>654</v>
      </c>
      <c r="H28" s="448" t="s">
        <v>653</v>
      </c>
      <c r="I28" s="379">
        <v>1</v>
      </c>
      <c r="J28" s="390">
        <v>2</v>
      </c>
      <c r="K28" s="410" t="s">
        <v>652</v>
      </c>
      <c r="L28" s="448" t="s">
        <v>651</v>
      </c>
      <c r="M28" s="457">
        <v>2</v>
      </c>
      <c r="N28" s="457">
        <v>2</v>
      </c>
      <c r="O28" s="392" t="s">
        <v>650</v>
      </c>
      <c r="P28" s="404" t="s">
        <v>649</v>
      </c>
      <c r="Q28" s="379">
        <v>2</v>
      </c>
      <c r="R28" s="390">
        <v>2</v>
      </c>
      <c r="S28" s="407" t="s">
        <v>648</v>
      </c>
      <c r="T28" s="404" t="s">
        <v>647</v>
      </c>
      <c r="U28" s="379">
        <v>2</v>
      </c>
      <c r="V28" s="379">
        <v>2</v>
      </c>
      <c r="W28" s="379" t="s">
        <v>646</v>
      </c>
      <c r="X28" s="380" t="s">
        <v>48</v>
      </c>
      <c r="Y28" s="379">
        <v>3</v>
      </c>
      <c r="Z28" s="390">
        <v>3</v>
      </c>
      <c r="AA28" s="456"/>
      <c r="AB28" s="455"/>
      <c r="AC28" s="454"/>
      <c r="AD28" s="454"/>
      <c r="AE28" s="447"/>
      <c r="AF28" s="404"/>
      <c r="AG28" s="379"/>
      <c r="AH28" s="390"/>
    </row>
    <row r="29" spans="1:34" s="323" customFormat="1">
      <c r="A29" s="1908"/>
      <c r="B29" s="1909"/>
      <c r="C29" s="400" t="s">
        <v>645</v>
      </c>
      <c r="D29" s="397" t="s">
        <v>644</v>
      </c>
      <c r="E29" s="379">
        <v>2</v>
      </c>
      <c r="F29" s="379">
        <v>2</v>
      </c>
      <c r="G29" s="392" t="s">
        <v>643</v>
      </c>
      <c r="H29" s="380" t="s">
        <v>642</v>
      </c>
      <c r="I29" s="379">
        <v>3</v>
      </c>
      <c r="J29" s="390">
        <v>3</v>
      </c>
      <c r="K29" s="407"/>
      <c r="L29" s="380"/>
      <c r="M29" s="379"/>
      <c r="N29" s="379"/>
      <c r="O29" s="379"/>
      <c r="P29" s="380"/>
      <c r="Q29" s="379"/>
      <c r="R29" s="390"/>
      <c r="S29" s="410" t="s">
        <v>641</v>
      </c>
      <c r="T29" s="357" t="s">
        <v>640</v>
      </c>
      <c r="U29" s="379">
        <v>1</v>
      </c>
      <c r="V29" s="379">
        <v>2</v>
      </c>
      <c r="W29" s="379" t="s">
        <v>639</v>
      </c>
      <c r="X29" s="404" t="s">
        <v>638</v>
      </c>
      <c r="Y29" s="379">
        <v>2</v>
      </c>
      <c r="Z29" s="390">
        <v>2</v>
      </c>
      <c r="AA29" s="413"/>
      <c r="AB29" s="404"/>
      <c r="AC29" s="379"/>
      <c r="AD29" s="379"/>
      <c r="AE29" s="447"/>
      <c r="AF29" s="404"/>
      <c r="AG29" s="379"/>
      <c r="AH29" s="390"/>
    </row>
    <row r="30" spans="1:34" s="323" customFormat="1" ht="29">
      <c r="A30" s="1908"/>
      <c r="B30" s="1909"/>
      <c r="C30" s="409" t="s">
        <v>637</v>
      </c>
      <c r="D30" s="452" t="s">
        <v>636</v>
      </c>
      <c r="E30" s="453">
        <v>2</v>
      </c>
      <c r="F30" s="451">
        <v>2</v>
      </c>
      <c r="G30" s="409" t="s">
        <v>635</v>
      </c>
      <c r="H30" s="452" t="s">
        <v>634</v>
      </c>
      <c r="I30" s="451">
        <v>2</v>
      </c>
      <c r="J30" s="450">
        <v>2</v>
      </c>
      <c r="K30" s="410" t="s">
        <v>633</v>
      </c>
      <c r="L30" s="404" t="s">
        <v>632</v>
      </c>
      <c r="M30" s="379">
        <v>2</v>
      </c>
      <c r="N30" s="379">
        <v>2</v>
      </c>
      <c r="O30" s="379"/>
      <c r="P30" s="380"/>
      <c r="Q30" s="379"/>
      <c r="R30" s="390"/>
      <c r="S30" s="410" t="s">
        <v>631</v>
      </c>
      <c r="T30" s="357" t="s">
        <v>630</v>
      </c>
      <c r="U30" s="449">
        <v>2</v>
      </c>
      <c r="V30" s="449">
        <v>2</v>
      </c>
      <c r="W30" s="379" t="s">
        <v>629</v>
      </c>
      <c r="X30" s="448" t="s">
        <v>628</v>
      </c>
      <c r="Y30" s="379">
        <v>1</v>
      </c>
      <c r="Z30" s="390">
        <v>2</v>
      </c>
      <c r="AA30" s="413" t="s">
        <v>627</v>
      </c>
      <c r="AB30" s="357" t="s">
        <v>626</v>
      </c>
      <c r="AC30" s="379">
        <v>1</v>
      </c>
      <c r="AD30" s="379">
        <v>2</v>
      </c>
      <c r="AE30" s="447"/>
      <c r="AF30" s="404"/>
      <c r="AG30" s="379"/>
      <c r="AH30" s="390"/>
    </row>
    <row r="31" spans="1:34" s="323" customFormat="1" ht="29.5" thickBot="1">
      <c r="A31" s="1910"/>
      <c r="B31" s="1911"/>
      <c r="C31" s="446" t="s">
        <v>625</v>
      </c>
      <c r="D31" s="357" t="s">
        <v>624</v>
      </c>
      <c r="E31" s="445">
        <v>2</v>
      </c>
      <c r="F31" s="444">
        <v>2</v>
      </c>
      <c r="G31" s="409" t="s">
        <v>623</v>
      </c>
      <c r="H31" s="357" t="s">
        <v>622</v>
      </c>
      <c r="I31" s="443">
        <v>2</v>
      </c>
      <c r="J31" s="442">
        <v>2</v>
      </c>
      <c r="K31" s="410"/>
      <c r="L31" s="441"/>
      <c r="M31" s="434"/>
      <c r="N31" s="434"/>
      <c r="O31" s="434"/>
      <c r="P31" s="436"/>
      <c r="Q31" s="434"/>
      <c r="R31" s="433"/>
      <c r="S31" s="410"/>
      <c r="T31" s="440"/>
      <c r="U31" s="434"/>
      <c r="V31" s="434"/>
      <c r="W31" s="434"/>
      <c r="X31" s="436"/>
      <c r="Y31" s="434"/>
      <c r="Z31" s="433"/>
      <c r="AA31" s="439" t="s">
        <v>621</v>
      </c>
      <c r="AB31" s="438" t="s">
        <v>620</v>
      </c>
      <c r="AC31" s="437">
        <v>2</v>
      </c>
      <c r="AD31" s="437">
        <v>2</v>
      </c>
      <c r="AE31" s="436"/>
      <c r="AF31" s="435"/>
      <c r="AG31" s="434"/>
      <c r="AH31" s="433"/>
    </row>
    <row r="32" spans="1:34" s="323" customFormat="1" ht="18" thickTop="1" thickBot="1">
      <c r="A32" s="1900" t="s">
        <v>12</v>
      </c>
      <c r="B32" s="1901"/>
      <c r="C32" s="432"/>
      <c r="D32" s="431"/>
      <c r="E32" s="425">
        <f>SUM(E26:E31)</f>
        <v>11</v>
      </c>
      <c r="F32" s="425">
        <f>SUM(F26:F31)</f>
        <v>12</v>
      </c>
      <c r="G32" s="430"/>
      <c r="H32" s="429"/>
      <c r="I32" s="425">
        <f>SUM(I26:I31)</f>
        <v>12</v>
      </c>
      <c r="J32" s="424">
        <f>SUM(J26:J31)</f>
        <v>13</v>
      </c>
      <c r="K32" s="427"/>
      <c r="L32" s="428"/>
      <c r="M32" s="425">
        <f>SUM(M26:M31)</f>
        <v>9</v>
      </c>
      <c r="N32" s="425">
        <f>SUM(N26:N31)</f>
        <v>9</v>
      </c>
      <c r="O32" s="425"/>
      <c r="P32" s="428"/>
      <c r="Q32" s="425">
        <f>SUM(Q26:Q31)</f>
        <v>6</v>
      </c>
      <c r="R32" s="424">
        <f>SUM(R26:R31)</f>
        <v>7</v>
      </c>
      <c r="S32" s="427"/>
      <c r="T32" s="426"/>
      <c r="U32" s="425">
        <f>SUM(U26:U31)</f>
        <v>10</v>
      </c>
      <c r="V32" s="425">
        <f>SUM(V26:V31)</f>
        <v>11</v>
      </c>
      <c r="W32" s="427"/>
      <c r="X32" s="426"/>
      <c r="Y32" s="425">
        <f>SUM(Y26:Y31)</f>
        <v>11</v>
      </c>
      <c r="Z32" s="424">
        <f>SUM(Z26:Z31)</f>
        <v>12</v>
      </c>
      <c r="AA32" s="426"/>
      <c r="AB32" s="426"/>
      <c r="AC32" s="425">
        <f>SUM(AC26:AC31)</f>
        <v>5</v>
      </c>
      <c r="AD32" s="425">
        <f>SUM(AD26:AD31)</f>
        <v>6</v>
      </c>
      <c r="AE32" s="426"/>
      <c r="AF32" s="426"/>
      <c r="AG32" s="425">
        <f>SUM(AG26:AG31)</f>
        <v>2</v>
      </c>
      <c r="AH32" s="424">
        <f>SUM(AH26:AH31)</f>
        <v>2</v>
      </c>
    </row>
    <row r="33" spans="1:34" s="323" customFormat="1" ht="18" thickTop="1" thickBot="1">
      <c r="A33" s="1912" t="s">
        <v>37</v>
      </c>
      <c r="B33" s="1914" t="s">
        <v>619</v>
      </c>
      <c r="C33" s="370"/>
      <c r="D33" s="365"/>
      <c r="E33" s="364"/>
      <c r="F33" s="364"/>
      <c r="G33" s="405" t="s">
        <v>618</v>
      </c>
      <c r="H33" s="423" t="s">
        <v>617</v>
      </c>
      <c r="I33" s="379">
        <v>2</v>
      </c>
      <c r="J33" s="390">
        <v>2</v>
      </c>
      <c r="K33" s="422" t="s">
        <v>616</v>
      </c>
      <c r="L33" s="373" t="s">
        <v>615</v>
      </c>
      <c r="M33" s="364">
        <v>2</v>
      </c>
      <c r="N33" s="364">
        <v>2</v>
      </c>
      <c r="O33" s="421" t="s">
        <v>614</v>
      </c>
      <c r="P33" s="373" t="s">
        <v>613</v>
      </c>
      <c r="Q33" s="364">
        <v>2</v>
      </c>
      <c r="R33" s="367">
        <v>2</v>
      </c>
      <c r="S33" s="420" t="s">
        <v>612</v>
      </c>
      <c r="T33" s="419" t="s">
        <v>611</v>
      </c>
      <c r="U33" s="339">
        <v>2</v>
      </c>
      <c r="V33" s="339">
        <v>2</v>
      </c>
      <c r="W33" s="365" t="s">
        <v>610</v>
      </c>
      <c r="X33" s="365" t="s">
        <v>609</v>
      </c>
      <c r="Y33" s="364">
        <v>2</v>
      </c>
      <c r="Z33" s="367">
        <v>2</v>
      </c>
      <c r="AA33" s="406"/>
      <c r="AB33" s="373"/>
      <c r="AC33" s="364"/>
      <c r="AD33" s="364"/>
      <c r="AE33" s="418"/>
      <c r="AF33" s="417"/>
      <c r="AG33" s="416"/>
      <c r="AH33" s="415"/>
    </row>
    <row r="34" spans="1:34" s="323" customFormat="1">
      <c r="A34" s="1912"/>
      <c r="B34" s="1914"/>
      <c r="C34" s="410"/>
      <c r="D34" s="380"/>
      <c r="E34" s="379"/>
      <c r="F34" s="379"/>
      <c r="G34" s="405"/>
      <c r="H34" s="404"/>
      <c r="I34" s="379"/>
      <c r="J34" s="390"/>
      <c r="K34" s="411" t="s">
        <v>608</v>
      </c>
      <c r="L34" s="404" t="s">
        <v>607</v>
      </c>
      <c r="M34" s="379">
        <v>2</v>
      </c>
      <c r="N34" s="379">
        <v>2</v>
      </c>
      <c r="O34" s="392" t="s">
        <v>606</v>
      </c>
      <c r="P34" s="392" t="s">
        <v>605</v>
      </c>
      <c r="Q34" s="396">
        <v>2</v>
      </c>
      <c r="R34" s="395">
        <v>2</v>
      </c>
      <c r="S34" s="411" t="s">
        <v>604</v>
      </c>
      <c r="T34" s="404" t="s">
        <v>603</v>
      </c>
      <c r="U34" s="379">
        <v>2</v>
      </c>
      <c r="V34" s="379">
        <v>2</v>
      </c>
      <c r="W34" s="409" t="s">
        <v>602</v>
      </c>
      <c r="X34" s="404" t="s">
        <v>601</v>
      </c>
      <c r="Y34" s="379">
        <v>2</v>
      </c>
      <c r="Z34" s="390">
        <v>2</v>
      </c>
      <c r="AA34" s="413" t="s">
        <v>600</v>
      </c>
      <c r="AB34" s="404" t="s">
        <v>599</v>
      </c>
      <c r="AC34" s="379">
        <v>2</v>
      </c>
      <c r="AD34" s="379">
        <v>2</v>
      </c>
      <c r="AE34" s="365" t="s">
        <v>598</v>
      </c>
      <c r="AF34" s="373" t="s">
        <v>597</v>
      </c>
      <c r="AG34" s="364">
        <v>2</v>
      </c>
      <c r="AH34" s="367">
        <v>2</v>
      </c>
    </row>
    <row r="35" spans="1:34" s="323" customFormat="1" ht="29">
      <c r="A35" s="1912"/>
      <c r="B35" s="1914"/>
      <c r="C35" s="414"/>
      <c r="D35" s="414"/>
      <c r="E35" s="414"/>
      <c r="F35" s="414"/>
      <c r="G35" s="405"/>
      <c r="H35" s="405"/>
      <c r="I35" s="379"/>
      <c r="J35" s="390"/>
      <c r="K35" s="407" t="s">
        <v>596</v>
      </c>
      <c r="L35" s="380" t="s">
        <v>595</v>
      </c>
      <c r="M35" s="379">
        <v>2</v>
      </c>
      <c r="N35" s="379">
        <v>2</v>
      </c>
      <c r="O35" s="392" t="s">
        <v>594</v>
      </c>
      <c r="P35" s="392" t="s">
        <v>593</v>
      </c>
      <c r="Q35" s="379">
        <v>2</v>
      </c>
      <c r="R35" s="390">
        <v>2</v>
      </c>
      <c r="S35" s="407" t="s">
        <v>592</v>
      </c>
      <c r="T35" s="404" t="s">
        <v>591</v>
      </c>
      <c r="U35" s="379">
        <v>2</v>
      </c>
      <c r="V35" s="379">
        <v>2</v>
      </c>
      <c r="W35" s="409" t="s">
        <v>590</v>
      </c>
      <c r="X35" s="404" t="s">
        <v>589</v>
      </c>
      <c r="Y35" s="379">
        <v>2</v>
      </c>
      <c r="Z35" s="390">
        <v>2</v>
      </c>
      <c r="AA35" s="413" t="s">
        <v>588</v>
      </c>
      <c r="AB35" s="404" t="s">
        <v>587</v>
      </c>
      <c r="AC35" s="379">
        <v>2</v>
      </c>
      <c r="AD35" s="379">
        <v>2</v>
      </c>
      <c r="AE35" s="392" t="s">
        <v>586</v>
      </c>
      <c r="AF35" s="404" t="s">
        <v>585</v>
      </c>
      <c r="AG35" s="379">
        <v>2</v>
      </c>
      <c r="AH35" s="390">
        <v>2</v>
      </c>
    </row>
    <row r="36" spans="1:34" s="323" customFormat="1">
      <c r="A36" s="1912"/>
      <c r="B36" s="1914"/>
      <c r="C36" s="410"/>
      <c r="D36" s="380"/>
      <c r="E36" s="379"/>
      <c r="F36" s="379"/>
      <c r="G36" s="405" t="s">
        <v>584</v>
      </c>
      <c r="H36" s="408"/>
      <c r="I36" s="379"/>
      <c r="J36" s="390"/>
      <c r="K36" s="407"/>
      <c r="L36" s="404"/>
      <c r="M36" s="379"/>
      <c r="N36" s="379"/>
      <c r="O36" s="364"/>
      <c r="P36" s="365"/>
      <c r="Q36" s="364"/>
      <c r="R36" s="367"/>
      <c r="S36" s="410" t="s">
        <v>583</v>
      </c>
      <c r="T36" s="412" t="s">
        <v>582</v>
      </c>
      <c r="U36" s="364">
        <v>2</v>
      </c>
      <c r="V36" s="364">
        <v>2</v>
      </c>
      <c r="W36" s="392" t="s">
        <v>581</v>
      </c>
      <c r="X36" s="404" t="s">
        <v>580</v>
      </c>
      <c r="Y36" s="379">
        <v>2</v>
      </c>
      <c r="Z36" s="390">
        <v>2</v>
      </c>
      <c r="AA36" s="411" t="s">
        <v>579</v>
      </c>
      <c r="AB36" s="404" t="s">
        <v>578</v>
      </c>
      <c r="AC36" s="379">
        <v>2</v>
      </c>
      <c r="AD36" s="379">
        <v>2</v>
      </c>
      <c r="AE36" s="392" t="s">
        <v>577</v>
      </c>
      <c r="AF36" s="391" t="s">
        <v>576</v>
      </c>
      <c r="AG36" s="379">
        <v>2</v>
      </c>
      <c r="AH36" s="390">
        <v>2</v>
      </c>
    </row>
    <row r="37" spans="1:34" s="323" customFormat="1" ht="16.5" customHeight="1">
      <c r="A37" s="1912"/>
      <c r="B37" s="1914"/>
      <c r="C37" s="410"/>
      <c r="D37" s="380"/>
      <c r="E37" s="379"/>
      <c r="F37" s="379"/>
      <c r="G37" s="409"/>
      <c r="H37" s="408"/>
      <c r="I37" s="379"/>
      <c r="J37" s="390"/>
      <c r="K37" s="407"/>
      <c r="L37" s="380"/>
      <c r="M37" s="379"/>
      <c r="N37" s="379"/>
      <c r="O37" s="379"/>
      <c r="P37" s="380"/>
      <c r="Q37" s="379"/>
      <c r="R37" s="390"/>
      <c r="S37" s="407" t="s">
        <v>575</v>
      </c>
      <c r="T37" s="404" t="s">
        <v>574</v>
      </c>
      <c r="U37" s="379">
        <v>2</v>
      </c>
      <c r="V37" s="379">
        <v>2</v>
      </c>
      <c r="W37" s="405"/>
      <c r="X37" s="380"/>
      <c r="Y37" s="379"/>
      <c r="Z37" s="390"/>
      <c r="AA37" s="406"/>
      <c r="AB37" s="373"/>
      <c r="AC37" s="364"/>
      <c r="AD37" s="364"/>
      <c r="AE37" s="405" t="s">
        <v>573</v>
      </c>
      <c r="AF37" s="404" t="s">
        <v>572</v>
      </c>
      <c r="AG37" s="379">
        <v>2</v>
      </c>
      <c r="AH37" s="390">
        <v>2</v>
      </c>
    </row>
    <row r="38" spans="1:34" s="323" customFormat="1" ht="16.5" customHeight="1">
      <c r="A38" s="1912"/>
      <c r="B38" s="1914"/>
      <c r="C38" s="403"/>
      <c r="D38" s="397"/>
      <c r="E38" s="396"/>
      <c r="F38" s="396"/>
      <c r="G38" s="402"/>
      <c r="H38" s="401"/>
      <c r="I38" s="396"/>
      <c r="J38" s="395"/>
      <c r="K38" s="400"/>
      <c r="L38" s="397"/>
      <c r="M38" s="396"/>
      <c r="N38" s="396"/>
      <c r="O38" s="396"/>
      <c r="P38" s="397"/>
      <c r="Q38" s="396"/>
      <c r="R38" s="395"/>
      <c r="S38" s="400"/>
      <c r="T38" s="399"/>
      <c r="U38" s="396"/>
      <c r="V38" s="396"/>
      <c r="W38" s="398"/>
      <c r="X38" s="397"/>
      <c r="Y38" s="396"/>
      <c r="Z38" s="395"/>
      <c r="AA38" s="394"/>
      <c r="AB38" s="393"/>
      <c r="AC38" s="339"/>
      <c r="AD38" s="339"/>
      <c r="AE38" s="392" t="s">
        <v>571</v>
      </c>
      <c r="AF38" s="391" t="s">
        <v>570</v>
      </c>
      <c r="AG38" s="379">
        <v>2</v>
      </c>
      <c r="AH38" s="390">
        <v>2</v>
      </c>
    </row>
    <row r="39" spans="1:34" s="323" customFormat="1" ht="29.5" thickBot="1">
      <c r="A39" s="1912"/>
      <c r="B39" s="1914"/>
      <c r="C39" s="354"/>
      <c r="D39" s="351"/>
      <c r="E39" s="330"/>
      <c r="F39" s="330"/>
      <c r="G39" s="348"/>
      <c r="H39" s="353"/>
      <c r="I39" s="330"/>
      <c r="J39" s="346"/>
      <c r="K39" s="329"/>
      <c r="L39" s="389"/>
      <c r="M39" s="330"/>
      <c r="N39" s="330"/>
      <c r="O39" s="330"/>
      <c r="P39" s="349"/>
      <c r="Q39" s="330"/>
      <c r="R39" s="346"/>
      <c r="S39" s="388"/>
      <c r="T39" s="349"/>
      <c r="U39" s="330"/>
      <c r="V39" s="330"/>
      <c r="W39" s="387"/>
      <c r="X39" s="387"/>
      <c r="Y39" s="330"/>
      <c r="Z39" s="346"/>
      <c r="AA39" s="386"/>
      <c r="AB39" s="351"/>
      <c r="AC39" s="330"/>
      <c r="AD39" s="330"/>
      <c r="AE39" s="385" t="s">
        <v>569</v>
      </c>
      <c r="AF39" s="384" t="s">
        <v>568</v>
      </c>
      <c r="AG39" s="383">
        <v>2</v>
      </c>
      <c r="AH39" s="382">
        <v>2</v>
      </c>
    </row>
    <row r="40" spans="1:34" s="323" customFormat="1" ht="29">
      <c r="A40" s="1912"/>
      <c r="B40" s="1915" t="s">
        <v>567</v>
      </c>
      <c r="C40" s="370"/>
      <c r="D40" s="369"/>
      <c r="E40" s="364"/>
      <c r="F40" s="364"/>
      <c r="G40" s="363"/>
      <c r="H40" s="369"/>
      <c r="I40" s="364"/>
      <c r="J40" s="367"/>
      <c r="K40" s="366"/>
      <c r="L40" s="369"/>
      <c r="M40" s="364"/>
      <c r="N40" s="364"/>
      <c r="O40" s="363" t="s">
        <v>566</v>
      </c>
      <c r="P40" s="368" t="s">
        <v>565</v>
      </c>
      <c r="Q40" s="364">
        <v>2</v>
      </c>
      <c r="R40" s="367">
        <v>2</v>
      </c>
      <c r="S40" s="381"/>
      <c r="T40" s="380"/>
      <c r="U40" s="379"/>
      <c r="V40" s="379"/>
      <c r="W40" s="363"/>
      <c r="X40" s="378"/>
      <c r="Y40" s="377"/>
      <c r="Z40" s="376"/>
      <c r="AA40" s="370" t="s">
        <v>564</v>
      </c>
      <c r="AB40" s="368" t="s">
        <v>563</v>
      </c>
      <c r="AC40" s="375">
        <v>2</v>
      </c>
      <c r="AD40" s="375">
        <v>2</v>
      </c>
      <c r="AE40" s="374"/>
      <c r="AF40" s="373"/>
      <c r="AG40" s="364"/>
      <c r="AH40" s="367"/>
    </row>
    <row r="41" spans="1:34" s="323" customFormat="1" ht="17.5" thickBot="1">
      <c r="A41" s="1912"/>
      <c r="B41" s="1916"/>
      <c r="C41" s="354"/>
      <c r="D41" s="353"/>
      <c r="E41" s="348"/>
      <c r="F41" s="348"/>
      <c r="G41" s="330"/>
      <c r="H41" s="351"/>
      <c r="I41" s="348"/>
      <c r="J41" s="352"/>
      <c r="K41" s="329"/>
      <c r="L41" s="353"/>
      <c r="M41" s="348"/>
      <c r="N41" s="348"/>
      <c r="O41" s="330"/>
      <c r="P41" s="349"/>
      <c r="Q41" s="348"/>
      <c r="R41" s="352"/>
      <c r="S41" s="329"/>
      <c r="T41" s="351"/>
      <c r="U41" s="348"/>
      <c r="V41" s="348"/>
      <c r="W41" s="330"/>
      <c r="X41" s="349"/>
      <c r="Y41" s="348"/>
      <c r="Z41" s="352"/>
      <c r="AA41" s="372"/>
      <c r="AB41" s="349"/>
      <c r="AC41" s="348"/>
      <c r="AD41" s="348"/>
      <c r="AE41" s="330"/>
      <c r="AF41" s="351"/>
      <c r="AG41" s="371"/>
      <c r="AH41" s="346"/>
    </row>
    <row r="42" spans="1:34" s="323" customFormat="1" ht="29">
      <c r="A42" s="1912"/>
      <c r="B42" s="1915" t="s">
        <v>562</v>
      </c>
      <c r="C42" s="370"/>
      <c r="D42" s="369"/>
      <c r="E42" s="364"/>
      <c r="F42" s="364"/>
      <c r="G42" s="363"/>
      <c r="H42" s="369"/>
      <c r="I42" s="364"/>
      <c r="J42" s="367"/>
      <c r="K42" s="366"/>
      <c r="L42" s="369"/>
      <c r="M42" s="364"/>
      <c r="N42" s="364"/>
      <c r="O42" s="364"/>
      <c r="P42" s="368"/>
      <c r="Q42" s="364"/>
      <c r="R42" s="367"/>
      <c r="S42" s="366"/>
      <c r="T42" s="365"/>
      <c r="U42" s="364"/>
      <c r="V42" s="364"/>
      <c r="W42" s="363" t="s">
        <v>561</v>
      </c>
      <c r="X42" s="357" t="s">
        <v>560</v>
      </c>
      <c r="Y42" s="360">
        <v>2</v>
      </c>
      <c r="Z42" s="362">
        <v>2</v>
      </c>
      <c r="AA42" s="361" t="s">
        <v>559</v>
      </c>
      <c r="AB42" s="357" t="s">
        <v>558</v>
      </c>
      <c r="AC42" s="360">
        <v>2</v>
      </c>
      <c r="AD42" s="359">
        <v>2</v>
      </c>
      <c r="AE42" s="358" t="s">
        <v>557</v>
      </c>
      <c r="AF42" s="357" t="s">
        <v>556</v>
      </c>
      <c r="AG42" s="356">
        <v>2</v>
      </c>
      <c r="AH42" s="355">
        <v>2</v>
      </c>
    </row>
    <row r="43" spans="1:34" s="323" customFormat="1" ht="17.5" thickBot="1">
      <c r="A43" s="1913"/>
      <c r="B43" s="1916"/>
      <c r="C43" s="354"/>
      <c r="D43" s="353"/>
      <c r="E43" s="348"/>
      <c r="F43" s="348"/>
      <c r="G43" s="330"/>
      <c r="H43" s="351"/>
      <c r="I43" s="348"/>
      <c r="J43" s="352"/>
      <c r="K43" s="329"/>
      <c r="L43" s="353"/>
      <c r="M43" s="348"/>
      <c r="N43" s="348"/>
      <c r="O43" s="330"/>
      <c r="P43" s="349"/>
      <c r="Q43" s="348"/>
      <c r="R43" s="352"/>
      <c r="S43" s="329"/>
      <c r="T43" s="351"/>
      <c r="U43" s="348"/>
      <c r="V43" s="348"/>
      <c r="W43" s="348"/>
      <c r="X43" s="347"/>
      <c r="Y43" s="330"/>
      <c r="Z43" s="346"/>
      <c r="AA43" s="350"/>
      <c r="AB43" s="349"/>
      <c r="AC43" s="348"/>
      <c r="AD43" s="348"/>
      <c r="AE43" s="348"/>
      <c r="AF43" s="347"/>
      <c r="AG43" s="330"/>
      <c r="AH43" s="346"/>
    </row>
    <row r="44" spans="1:34" s="323" customFormat="1" ht="17.5" thickBot="1">
      <c r="A44" s="1898" t="s">
        <v>12</v>
      </c>
      <c r="B44" s="1899"/>
      <c r="C44" s="345"/>
      <c r="D44" s="340"/>
      <c r="E44" s="339">
        <v>0</v>
      </c>
      <c r="F44" s="339">
        <v>0</v>
      </c>
      <c r="G44" s="343"/>
      <c r="H44" s="340"/>
      <c r="I44" s="339">
        <v>2</v>
      </c>
      <c r="J44" s="338">
        <v>2</v>
      </c>
      <c r="K44" s="344"/>
      <c r="L44" s="340"/>
      <c r="M44" s="339">
        <v>2</v>
      </c>
      <c r="N44" s="339">
        <v>2</v>
      </c>
      <c r="O44" s="339"/>
      <c r="P44" s="340"/>
      <c r="Q44" s="339">
        <v>2</v>
      </c>
      <c r="R44" s="338">
        <v>2</v>
      </c>
      <c r="S44" s="344"/>
      <c r="T44" s="340"/>
      <c r="U44" s="339">
        <v>2</v>
      </c>
      <c r="V44" s="339">
        <v>2</v>
      </c>
      <c r="W44" s="339"/>
      <c r="X44" s="343"/>
      <c r="Y44" s="339">
        <v>6</v>
      </c>
      <c r="Z44" s="338">
        <v>6</v>
      </c>
      <c r="AA44" s="342"/>
      <c r="AB44" s="340"/>
      <c r="AC44" s="339">
        <v>4</v>
      </c>
      <c r="AD44" s="339">
        <v>4</v>
      </c>
      <c r="AE44" s="341"/>
      <c r="AF44" s="340"/>
      <c r="AG44" s="339">
        <v>8</v>
      </c>
      <c r="AH44" s="338">
        <v>10</v>
      </c>
    </row>
    <row r="45" spans="1:34" s="323" customFormat="1" ht="26.5" customHeight="1" thickTop="1" thickBot="1">
      <c r="A45" s="1885" t="s">
        <v>555</v>
      </c>
      <c r="B45" s="1886"/>
      <c r="C45" s="332"/>
      <c r="D45" s="332"/>
      <c r="E45" s="332">
        <f>E13+E18+E21+E25+E32+E44</f>
        <v>19</v>
      </c>
      <c r="F45" s="332">
        <f>F13+F18+F21+F25+F32+F44</f>
        <v>24</v>
      </c>
      <c r="G45" s="337"/>
      <c r="H45" s="336"/>
      <c r="I45" s="332">
        <f>I13+I18+I21+I25+I32+I44</f>
        <v>18</v>
      </c>
      <c r="J45" s="331">
        <f>J13+J18+J21+J25+J32+J44</f>
        <v>23</v>
      </c>
      <c r="K45" s="335"/>
      <c r="L45" s="333"/>
      <c r="M45" s="332">
        <f>M13+M18+M21+M25+M32+M44</f>
        <v>19</v>
      </c>
      <c r="N45" s="332">
        <f>N13+N18+N21+N25+N32+N44</f>
        <v>19</v>
      </c>
      <c r="O45" s="332"/>
      <c r="P45" s="333"/>
      <c r="Q45" s="332">
        <f>Q13+Q18+Q21+Q25+Q32+Q44</f>
        <v>18</v>
      </c>
      <c r="R45" s="331">
        <f>R13+R18+R21+R25+R32+R44</f>
        <v>19</v>
      </c>
      <c r="S45" s="335"/>
      <c r="T45" s="333"/>
      <c r="U45" s="332">
        <f>U13+U18+U21+U25+U32+U44</f>
        <v>16</v>
      </c>
      <c r="V45" s="332">
        <f>V13+V18+V21+V25+V32+V44</f>
        <v>17</v>
      </c>
      <c r="W45" s="332"/>
      <c r="X45" s="332"/>
      <c r="Y45" s="332">
        <f>Y13+Y18+Y21+Y25+Y32+Y44</f>
        <v>19</v>
      </c>
      <c r="Z45" s="331">
        <f>Z13+Z18+Z21+Z25+Z32+Z44</f>
        <v>20</v>
      </c>
      <c r="AA45" s="334"/>
      <c r="AB45" s="333"/>
      <c r="AC45" s="332">
        <f>AC13+AC18+AC21+AC25+AC32+AC44</f>
        <v>9</v>
      </c>
      <c r="AD45" s="332">
        <f>AD13+AD18+AD21+AD25+AD32+AD44</f>
        <v>10</v>
      </c>
      <c r="AE45" s="333"/>
      <c r="AF45" s="333"/>
      <c r="AG45" s="332">
        <f>AG13+AG18+AG21+AG25+AG32+AG44</f>
        <v>10</v>
      </c>
      <c r="AH45" s="331">
        <f>AH13+AH18+AH21+AH25+AH32+AH44</f>
        <v>12</v>
      </c>
    </row>
    <row r="46" spans="1:34" s="327" customFormat="1" ht="12.75" customHeight="1">
      <c r="A46" s="1887" t="s">
        <v>15</v>
      </c>
      <c r="B46" s="1888"/>
      <c r="C46" s="1868" t="s">
        <v>49</v>
      </c>
      <c r="D46" s="1868" t="s">
        <v>20</v>
      </c>
      <c r="E46" s="1848">
        <v>18</v>
      </c>
      <c r="F46" s="1849"/>
      <c r="G46" s="1849"/>
      <c r="H46" s="1893"/>
      <c r="I46" s="1893"/>
      <c r="J46" s="1893"/>
      <c r="K46" s="1894"/>
      <c r="L46" s="1868" t="s">
        <v>554</v>
      </c>
      <c r="M46" s="1862" t="s">
        <v>553</v>
      </c>
      <c r="N46" s="1863"/>
      <c r="O46" s="1864"/>
      <c r="P46" s="1865">
        <v>8</v>
      </c>
      <c r="Q46" s="1866"/>
      <c r="R46" s="1866"/>
      <c r="S46" s="1867"/>
      <c r="T46" s="1868" t="s">
        <v>51</v>
      </c>
      <c r="U46" s="1870" t="s">
        <v>34</v>
      </c>
      <c r="V46" s="1871"/>
      <c r="W46" s="1872"/>
      <c r="X46" s="1876">
        <f>+E32+I32+M32+Q32+U32+Y32+AC32+AG32</f>
        <v>66</v>
      </c>
      <c r="Y46" s="1877"/>
      <c r="Z46" s="1877"/>
      <c r="AA46" s="1878"/>
      <c r="AB46" s="1882" t="s">
        <v>37</v>
      </c>
      <c r="AC46" s="1848">
        <v>26</v>
      </c>
      <c r="AD46" s="1849"/>
      <c r="AE46" s="1849"/>
      <c r="AF46" s="1849"/>
      <c r="AG46" s="1849"/>
      <c r="AH46" s="1850"/>
    </row>
    <row r="47" spans="1:34" s="327" customFormat="1" ht="12.75" customHeight="1">
      <c r="A47" s="1889"/>
      <c r="B47" s="1890"/>
      <c r="C47" s="1884"/>
      <c r="D47" s="1884"/>
      <c r="E47" s="1895"/>
      <c r="F47" s="1896"/>
      <c r="G47" s="1896"/>
      <c r="H47" s="1896"/>
      <c r="I47" s="1896"/>
      <c r="J47" s="1896"/>
      <c r="K47" s="1897"/>
      <c r="L47" s="1884"/>
      <c r="M47" s="1854" t="s">
        <v>552</v>
      </c>
      <c r="N47" s="1855"/>
      <c r="O47" s="1856"/>
      <c r="P47" s="1857">
        <v>0</v>
      </c>
      <c r="Q47" s="1858"/>
      <c r="R47" s="1858"/>
      <c r="S47" s="1859"/>
      <c r="T47" s="1869"/>
      <c r="U47" s="1873"/>
      <c r="V47" s="1874"/>
      <c r="W47" s="1875"/>
      <c r="X47" s="1879"/>
      <c r="Y47" s="1880"/>
      <c r="Z47" s="1880"/>
      <c r="AA47" s="1881"/>
      <c r="AB47" s="1883"/>
      <c r="AC47" s="1851"/>
      <c r="AD47" s="1852"/>
      <c r="AE47" s="1852"/>
      <c r="AF47" s="1852"/>
      <c r="AG47" s="1852"/>
      <c r="AH47" s="1853"/>
    </row>
    <row r="48" spans="1:34" s="327" customFormat="1" ht="18.75" customHeight="1" thickBot="1">
      <c r="A48" s="1891"/>
      <c r="B48" s="1892"/>
      <c r="C48" s="330" t="s">
        <v>551</v>
      </c>
      <c r="D48" s="330" t="s">
        <v>550</v>
      </c>
      <c r="E48" s="1860">
        <v>4</v>
      </c>
      <c r="F48" s="1860"/>
      <c r="G48" s="1860"/>
      <c r="H48" s="1860"/>
      <c r="I48" s="1860"/>
      <c r="J48" s="1860"/>
      <c r="K48" s="1860"/>
      <c r="L48" s="330" t="s">
        <v>54</v>
      </c>
      <c r="M48" s="1860">
        <v>6</v>
      </c>
      <c r="N48" s="1860"/>
      <c r="O48" s="1860"/>
      <c r="P48" s="1860"/>
      <c r="Q48" s="1860"/>
      <c r="R48" s="1860"/>
      <c r="S48" s="1860"/>
      <c r="T48" s="329" t="s">
        <v>549</v>
      </c>
      <c r="U48" s="1860">
        <v>128</v>
      </c>
      <c r="V48" s="1860"/>
      <c r="W48" s="1860"/>
      <c r="X48" s="1860"/>
      <c r="Y48" s="1860"/>
      <c r="Z48" s="1860"/>
      <c r="AA48" s="1860"/>
      <c r="AB48" s="1860"/>
      <c r="AC48" s="1860"/>
      <c r="AD48" s="1860"/>
      <c r="AE48" s="1860"/>
      <c r="AF48" s="1860"/>
      <c r="AG48" s="1860"/>
      <c r="AH48" s="1861"/>
    </row>
    <row r="49" spans="1:34" s="327" customFormat="1" ht="192.25" customHeight="1" thickBot="1">
      <c r="A49" s="1842" t="s">
        <v>548</v>
      </c>
      <c r="B49" s="1843"/>
      <c r="C49" s="1844" t="s">
        <v>547</v>
      </c>
      <c r="D49" s="1845"/>
      <c r="E49" s="1845"/>
      <c r="F49" s="1845"/>
      <c r="G49" s="1845"/>
      <c r="H49" s="1845"/>
      <c r="I49" s="1845"/>
      <c r="J49" s="1845"/>
      <c r="K49" s="1845"/>
      <c r="L49" s="1845"/>
      <c r="M49" s="1845"/>
      <c r="N49" s="1845"/>
      <c r="O49" s="1845"/>
      <c r="P49" s="1845"/>
      <c r="Q49" s="1845"/>
      <c r="R49" s="1846"/>
      <c r="S49" s="328" t="s">
        <v>56</v>
      </c>
      <c r="T49" s="1839"/>
      <c r="U49" s="1840"/>
      <c r="V49" s="1847"/>
      <c r="W49" s="328" t="s">
        <v>57</v>
      </c>
      <c r="X49" s="1839"/>
      <c r="Y49" s="1840"/>
      <c r="Z49" s="1847"/>
      <c r="AA49" s="328" t="s">
        <v>546</v>
      </c>
      <c r="AB49" s="1839"/>
      <c r="AC49" s="1840"/>
      <c r="AD49" s="1847"/>
      <c r="AE49" s="328" t="s">
        <v>58</v>
      </c>
      <c r="AF49" s="1839"/>
      <c r="AG49" s="1840"/>
      <c r="AH49" s="1841"/>
    </row>
    <row r="50" spans="1:34">
      <c r="C50" s="322" t="s">
        <v>545</v>
      </c>
    </row>
    <row r="54" spans="1:34">
      <c r="C54" s="326"/>
    </row>
    <row r="55" spans="1:34">
      <c r="C55" s="326"/>
    </row>
    <row r="56" spans="1:34">
      <c r="C56" s="326"/>
    </row>
    <row r="57" spans="1:34">
      <c r="C57" s="326"/>
    </row>
    <row r="58" spans="1:34">
      <c r="C58" s="326"/>
    </row>
    <row r="59" spans="1:34">
      <c r="C59" s="326"/>
    </row>
    <row r="62" spans="1:34" ht="17.5" customHeight="1"/>
    <row r="63" spans="1:34">
      <c r="A63" s="325"/>
      <c r="B63" s="325"/>
    </row>
  </sheetData>
  <mergeCells count="57">
    <mergeCell ref="A2:AH2"/>
    <mergeCell ref="A3:AH3"/>
    <mergeCell ref="A4:B4"/>
    <mergeCell ref="C4:J4"/>
    <mergeCell ref="K4:R4"/>
    <mergeCell ref="S4:Z4"/>
    <mergeCell ref="AA4:AH4"/>
    <mergeCell ref="A14:A17"/>
    <mergeCell ref="B14:B15"/>
    <mergeCell ref="B16:B17"/>
    <mergeCell ref="A5:B5"/>
    <mergeCell ref="C5:F5"/>
    <mergeCell ref="W5:Z5"/>
    <mergeCell ref="AA5:AD5"/>
    <mergeCell ref="AE5:AH5"/>
    <mergeCell ref="A6:B12"/>
    <mergeCell ref="A13:B13"/>
    <mergeCell ref="G5:J5"/>
    <mergeCell ref="K5:N5"/>
    <mergeCell ref="O5:R5"/>
    <mergeCell ref="S5:V5"/>
    <mergeCell ref="A44:B44"/>
    <mergeCell ref="A18:B18"/>
    <mergeCell ref="A19:B20"/>
    <mergeCell ref="A21:B21"/>
    <mergeCell ref="A22:B24"/>
    <mergeCell ref="A25:B25"/>
    <mergeCell ref="A26:B31"/>
    <mergeCell ref="A32:B32"/>
    <mergeCell ref="A33:A43"/>
    <mergeCell ref="B33:B39"/>
    <mergeCell ref="B40:B41"/>
    <mergeCell ref="B42:B43"/>
    <mergeCell ref="A45:B45"/>
    <mergeCell ref="A46:B48"/>
    <mergeCell ref="C46:C47"/>
    <mergeCell ref="D46:D47"/>
    <mergeCell ref="E46:K47"/>
    <mergeCell ref="AC46:AH47"/>
    <mergeCell ref="M47:O47"/>
    <mergeCell ref="P47:S47"/>
    <mergeCell ref="E48:K48"/>
    <mergeCell ref="M48:S48"/>
    <mergeCell ref="U48:AH48"/>
    <mergeCell ref="M46:O46"/>
    <mergeCell ref="P46:S46"/>
    <mergeCell ref="T46:T47"/>
    <mergeCell ref="U46:W47"/>
    <mergeCell ref="X46:AA47"/>
    <mergeCell ref="AB46:AB47"/>
    <mergeCell ref="L46:L47"/>
    <mergeCell ref="AF49:AH49"/>
    <mergeCell ref="A49:B49"/>
    <mergeCell ref="C49:R49"/>
    <mergeCell ref="T49:V49"/>
    <mergeCell ref="X49:Z49"/>
    <mergeCell ref="AB49:AD49"/>
  </mergeCells>
  <phoneticPr fontId="3" type="noConversion"/>
  <printOptions horizontalCentered="1" verticalCentered="1"/>
  <pageMargins left="0" right="0" top="0.39370078740157483" bottom="0" header="0.98425196850393704" footer="0.19685039370078741"/>
  <pageSetup paperSize="8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"/>
  <sheetViews>
    <sheetView zoomScaleNormal="85" workbookViewId="0">
      <selection activeCell="G42" sqref="G42"/>
    </sheetView>
  </sheetViews>
  <sheetFormatPr defaultColWidth="9" defaultRowHeight="15.5"/>
  <cols>
    <col min="1" max="1" width="3.36328125" style="1312" customWidth="1"/>
    <col min="2" max="2" width="4.453125" style="1312" customWidth="1"/>
    <col min="3" max="3" width="10.6328125" style="1310" customWidth="1"/>
    <col min="4" max="4" width="15.6328125" style="1310" customWidth="1"/>
    <col min="5" max="5" width="3.36328125" style="1311" customWidth="1"/>
    <col min="6" max="6" width="3.6328125" style="1311" customWidth="1"/>
    <col min="7" max="7" width="10.6328125" style="1311" customWidth="1"/>
    <col min="8" max="8" width="15.6328125" style="1311" customWidth="1"/>
    <col min="9" max="9" width="3.36328125" style="1311" customWidth="1"/>
    <col min="10" max="10" width="3.7265625" style="1311" customWidth="1"/>
    <col min="11" max="11" width="10.6328125" style="1310" customWidth="1"/>
    <col min="12" max="12" width="15.6328125" style="1310" customWidth="1"/>
    <col min="13" max="13" width="3.453125" style="1311" customWidth="1"/>
    <col min="14" max="14" width="3.6328125" style="1311" customWidth="1"/>
    <col min="15" max="15" width="10.6328125" style="1310" customWidth="1"/>
    <col min="16" max="16" width="15.6328125" style="1310" customWidth="1"/>
    <col min="17" max="18" width="3.453125" style="1311" customWidth="1"/>
    <col min="19" max="19" width="10.6328125" style="1310" customWidth="1"/>
    <col min="20" max="20" width="15.6328125" style="1310" customWidth="1"/>
    <col min="21" max="21" width="3.36328125" style="1311" customWidth="1"/>
    <col min="22" max="22" width="3.7265625" style="1311" customWidth="1"/>
    <col min="23" max="23" width="10.6328125" style="1310" customWidth="1"/>
    <col min="24" max="24" width="15.6328125" style="1310" customWidth="1"/>
    <col min="25" max="25" width="3.453125" style="1311" customWidth="1"/>
    <col min="26" max="26" width="3.26953125" style="1311" customWidth="1"/>
    <col min="27" max="27" width="10.6328125" style="1310" customWidth="1"/>
    <col min="28" max="28" width="17" style="1310" customWidth="1"/>
    <col min="29" max="29" width="3.08984375" style="1311" customWidth="1"/>
    <col min="30" max="30" width="3.26953125" style="1311" customWidth="1"/>
    <col min="31" max="31" width="10.6328125" style="1310" customWidth="1"/>
    <col min="32" max="32" width="17.26953125" style="1310" bestFit="1" customWidth="1"/>
    <col min="33" max="33" width="2.7265625" style="1311" customWidth="1"/>
    <col min="34" max="34" width="3.36328125" style="1311" customWidth="1"/>
    <col min="35" max="16384" width="9" style="1310"/>
  </cols>
  <sheetData>
    <row r="1" spans="1:34" ht="16" customHeight="1">
      <c r="A1" s="1469"/>
      <c r="B1" s="1469"/>
    </row>
    <row r="2" spans="1:34" s="1468" customFormat="1" ht="27.5">
      <c r="A2" s="1997" t="s">
        <v>1751</v>
      </c>
      <c r="B2" s="1997"/>
      <c r="C2" s="1997"/>
      <c r="D2" s="1997"/>
      <c r="E2" s="1997"/>
      <c r="F2" s="1997"/>
      <c r="G2" s="1997"/>
      <c r="H2" s="1997"/>
      <c r="I2" s="1997"/>
      <c r="J2" s="1997"/>
      <c r="K2" s="1997"/>
      <c r="L2" s="1997"/>
      <c r="M2" s="1997"/>
      <c r="N2" s="1997"/>
      <c r="O2" s="1997"/>
      <c r="P2" s="1997"/>
      <c r="Q2" s="1997"/>
      <c r="R2" s="1997"/>
      <c r="S2" s="1997"/>
      <c r="T2" s="1997"/>
      <c r="U2" s="1997"/>
      <c r="V2" s="1997"/>
      <c r="W2" s="1997"/>
      <c r="X2" s="1997"/>
      <c r="Y2" s="1997"/>
      <c r="Z2" s="1997"/>
      <c r="AA2" s="1997"/>
      <c r="AB2" s="1997"/>
      <c r="AC2" s="1997"/>
      <c r="AD2" s="1997"/>
      <c r="AE2" s="1997"/>
      <c r="AF2" s="1997"/>
      <c r="AG2" s="1997"/>
      <c r="AH2" s="1997"/>
    </row>
    <row r="3" spans="1:34" s="1467" customFormat="1" ht="18" customHeight="1" thickBot="1">
      <c r="A3" s="1998" t="s">
        <v>1750</v>
      </c>
      <c r="B3" s="1998"/>
      <c r="C3" s="1998"/>
      <c r="D3" s="1998"/>
      <c r="E3" s="1998"/>
      <c r="F3" s="1998"/>
      <c r="G3" s="1998"/>
      <c r="H3" s="1998"/>
      <c r="I3" s="1998"/>
      <c r="J3" s="1998"/>
      <c r="K3" s="1998"/>
      <c r="L3" s="1998"/>
      <c r="M3" s="1998"/>
      <c r="N3" s="1998"/>
      <c r="O3" s="1998"/>
      <c r="P3" s="1998"/>
      <c r="Q3" s="1998"/>
      <c r="R3" s="1998"/>
      <c r="S3" s="1998"/>
      <c r="T3" s="1998"/>
      <c r="U3" s="1998"/>
      <c r="V3" s="1998"/>
      <c r="W3" s="1998"/>
      <c r="X3" s="1998"/>
      <c r="Y3" s="1998"/>
      <c r="Z3" s="1998"/>
      <c r="AA3" s="1998"/>
      <c r="AB3" s="1998"/>
      <c r="AC3" s="1998"/>
      <c r="AD3" s="1998"/>
      <c r="AE3" s="1998"/>
      <c r="AF3" s="1998"/>
      <c r="AG3" s="1998"/>
      <c r="AH3" s="1998"/>
    </row>
    <row r="4" spans="1:34" ht="18" customHeight="1">
      <c r="A4" s="1999" t="s">
        <v>0</v>
      </c>
      <c r="B4" s="2000"/>
      <c r="C4" s="2001" t="s">
        <v>1749</v>
      </c>
      <c r="D4" s="2002"/>
      <c r="E4" s="2002"/>
      <c r="F4" s="2002"/>
      <c r="G4" s="2002"/>
      <c r="H4" s="2002"/>
      <c r="I4" s="2002"/>
      <c r="J4" s="2003"/>
      <c r="K4" s="2001" t="s">
        <v>1748</v>
      </c>
      <c r="L4" s="2002"/>
      <c r="M4" s="2002"/>
      <c r="N4" s="2002"/>
      <c r="O4" s="2002"/>
      <c r="P4" s="2002"/>
      <c r="Q4" s="2002"/>
      <c r="R4" s="2003"/>
      <c r="S4" s="2001" t="s">
        <v>1747</v>
      </c>
      <c r="T4" s="2002"/>
      <c r="U4" s="2002"/>
      <c r="V4" s="2002"/>
      <c r="W4" s="2002"/>
      <c r="X4" s="2002"/>
      <c r="Y4" s="2002"/>
      <c r="Z4" s="2003"/>
      <c r="AA4" s="2001" t="s">
        <v>1746</v>
      </c>
      <c r="AB4" s="2002"/>
      <c r="AC4" s="2002"/>
      <c r="AD4" s="2002"/>
      <c r="AE4" s="2002"/>
      <c r="AF4" s="2002"/>
      <c r="AG4" s="2002"/>
      <c r="AH4" s="2003"/>
    </row>
    <row r="5" spans="1:34" s="1466" customFormat="1" ht="18" customHeight="1">
      <c r="A5" s="2004" t="s">
        <v>1745</v>
      </c>
      <c r="B5" s="2005"/>
      <c r="C5" s="1996" t="s">
        <v>6</v>
      </c>
      <c r="D5" s="1988"/>
      <c r="E5" s="1988"/>
      <c r="F5" s="1988"/>
      <c r="G5" s="1987" t="s">
        <v>7</v>
      </c>
      <c r="H5" s="1988"/>
      <c r="I5" s="1988"/>
      <c r="J5" s="1989"/>
      <c r="K5" s="1996" t="s">
        <v>6</v>
      </c>
      <c r="L5" s="1988"/>
      <c r="M5" s="1988"/>
      <c r="N5" s="1988"/>
      <c r="O5" s="1987" t="s">
        <v>7</v>
      </c>
      <c r="P5" s="1988"/>
      <c r="Q5" s="1988"/>
      <c r="R5" s="1989"/>
      <c r="S5" s="1996" t="s">
        <v>6</v>
      </c>
      <c r="T5" s="1988"/>
      <c r="U5" s="1988"/>
      <c r="V5" s="1988"/>
      <c r="W5" s="1987" t="s">
        <v>7</v>
      </c>
      <c r="X5" s="1988"/>
      <c r="Y5" s="1988"/>
      <c r="Z5" s="1989"/>
      <c r="AA5" s="1996" t="s">
        <v>6</v>
      </c>
      <c r="AB5" s="1988"/>
      <c r="AC5" s="1988"/>
      <c r="AD5" s="1988"/>
      <c r="AE5" s="1987" t="s">
        <v>7</v>
      </c>
      <c r="AF5" s="1988"/>
      <c r="AG5" s="1988"/>
      <c r="AH5" s="1989"/>
    </row>
    <row r="6" spans="1:34" s="1311" customFormat="1" ht="33" customHeight="1">
      <c r="A6" s="1990" t="s">
        <v>1578</v>
      </c>
      <c r="B6" s="1991"/>
      <c r="C6" s="1465" t="s">
        <v>8</v>
      </c>
      <c r="D6" s="1462" t="s">
        <v>1744</v>
      </c>
      <c r="E6" s="1461" t="s">
        <v>10</v>
      </c>
      <c r="F6" s="1461" t="s">
        <v>11</v>
      </c>
      <c r="G6" s="1464" t="s">
        <v>8</v>
      </c>
      <c r="H6" s="1464" t="s">
        <v>1744</v>
      </c>
      <c r="I6" s="1461" t="s">
        <v>10</v>
      </c>
      <c r="J6" s="1460" t="s">
        <v>11</v>
      </c>
      <c r="K6" s="1465" t="s">
        <v>8</v>
      </c>
      <c r="L6" s="1464" t="s">
        <v>1744</v>
      </c>
      <c r="M6" s="1461" t="s">
        <v>10</v>
      </c>
      <c r="N6" s="1461" t="s">
        <v>11</v>
      </c>
      <c r="O6" s="1464" t="s">
        <v>8</v>
      </c>
      <c r="P6" s="1464" t="s">
        <v>1744</v>
      </c>
      <c r="Q6" s="1461" t="s">
        <v>10</v>
      </c>
      <c r="R6" s="1460" t="s">
        <v>11</v>
      </c>
      <c r="S6" s="1465" t="s">
        <v>8</v>
      </c>
      <c r="T6" s="1464" t="s">
        <v>1744</v>
      </c>
      <c r="U6" s="1461" t="s">
        <v>10</v>
      </c>
      <c r="V6" s="1461" t="s">
        <v>11</v>
      </c>
      <c r="W6" s="1464" t="s">
        <v>8</v>
      </c>
      <c r="X6" s="1464" t="s">
        <v>1744</v>
      </c>
      <c r="Y6" s="1461" t="s">
        <v>10</v>
      </c>
      <c r="Z6" s="1460" t="s">
        <v>11</v>
      </c>
      <c r="AA6" s="1463" t="s">
        <v>8</v>
      </c>
      <c r="AB6" s="1462" t="s">
        <v>1744</v>
      </c>
      <c r="AC6" s="1461" t="s">
        <v>10</v>
      </c>
      <c r="AD6" s="1461" t="s">
        <v>11</v>
      </c>
      <c r="AE6" s="1462" t="s">
        <v>8</v>
      </c>
      <c r="AF6" s="1462" t="s">
        <v>1744</v>
      </c>
      <c r="AG6" s="1461" t="s">
        <v>10</v>
      </c>
      <c r="AH6" s="1460" t="s">
        <v>11</v>
      </c>
    </row>
    <row r="7" spans="1:34" s="1311" customFormat="1">
      <c r="A7" s="1992"/>
      <c r="B7" s="1993"/>
      <c r="C7" s="1356" t="s">
        <v>59</v>
      </c>
      <c r="D7" s="1410" t="s">
        <v>713</v>
      </c>
      <c r="E7" s="1349">
        <v>2</v>
      </c>
      <c r="F7" s="1363">
        <v>2</v>
      </c>
      <c r="G7" s="1349" t="s">
        <v>712</v>
      </c>
      <c r="H7" s="1358" t="s">
        <v>21</v>
      </c>
      <c r="I7" s="1349">
        <v>2</v>
      </c>
      <c r="J7" s="1348">
        <v>2</v>
      </c>
      <c r="K7" s="1386" t="s">
        <v>710</v>
      </c>
      <c r="L7" s="1456" t="s">
        <v>60</v>
      </c>
      <c r="M7" s="1349">
        <v>2</v>
      </c>
      <c r="N7" s="1349">
        <v>2</v>
      </c>
      <c r="O7" s="1452" t="s">
        <v>711</v>
      </c>
      <c r="P7" s="1454" t="s">
        <v>371</v>
      </c>
      <c r="Q7" s="1342">
        <v>2</v>
      </c>
      <c r="R7" s="1451">
        <v>2</v>
      </c>
      <c r="S7" s="1382"/>
      <c r="T7" s="1392"/>
      <c r="U7" s="1365"/>
      <c r="V7" s="1365"/>
      <c r="W7" s="1349"/>
      <c r="X7" s="1353"/>
      <c r="Y7" s="1349"/>
      <c r="Z7" s="1348"/>
      <c r="AA7" s="1393"/>
      <c r="AB7" s="1392"/>
      <c r="AC7" s="1365"/>
      <c r="AD7" s="1365"/>
      <c r="AE7" s="1442"/>
      <c r="AF7" s="1392"/>
      <c r="AG7" s="1365"/>
      <c r="AH7" s="1364"/>
    </row>
    <row r="8" spans="1:34" s="1311" customFormat="1">
      <c r="A8" s="1992"/>
      <c r="B8" s="1993"/>
      <c r="C8" s="1356" t="s">
        <v>709</v>
      </c>
      <c r="D8" s="1459" t="s">
        <v>1743</v>
      </c>
      <c r="E8" s="1349">
        <v>2</v>
      </c>
      <c r="F8" s="1363">
        <v>2</v>
      </c>
      <c r="G8" s="1349" t="s">
        <v>707</v>
      </c>
      <c r="H8" s="1458" t="s">
        <v>1742</v>
      </c>
      <c r="I8" s="1349">
        <v>2</v>
      </c>
      <c r="J8" s="1348">
        <v>2</v>
      </c>
      <c r="K8" s="1457" t="s">
        <v>705</v>
      </c>
      <c r="L8" s="1456" t="s">
        <v>704</v>
      </c>
      <c r="M8" s="1349">
        <v>2</v>
      </c>
      <c r="N8" s="1349">
        <v>2</v>
      </c>
      <c r="O8" s="1452" t="s">
        <v>1741</v>
      </c>
      <c r="P8" s="1456" t="s">
        <v>706</v>
      </c>
      <c r="Q8" s="1349">
        <v>2</v>
      </c>
      <c r="R8" s="1453">
        <v>2</v>
      </c>
      <c r="S8" s="1356"/>
      <c r="T8" s="1350"/>
      <c r="U8" s="1349"/>
      <c r="V8" s="1349"/>
      <c r="W8" s="1349"/>
      <c r="X8" s="1350"/>
      <c r="Y8" s="1349"/>
      <c r="Z8" s="1348"/>
      <c r="AA8" s="1388"/>
      <c r="AB8" s="1351"/>
      <c r="AC8" s="1349"/>
      <c r="AD8" s="1349"/>
      <c r="AE8" s="1351"/>
      <c r="AF8" s="1351"/>
      <c r="AG8" s="1349"/>
      <c r="AH8" s="1348"/>
    </row>
    <row r="9" spans="1:34" s="1311" customFormat="1">
      <c r="A9" s="1992"/>
      <c r="B9" s="1993"/>
      <c r="C9" s="1356" t="s">
        <v>703</v>
      </c>
      <c r="D9" s="1441" t="s">
        <v>1740</v>
      </c>
      <c r="E9" s="1349">
        <v>2</v>
      </c>
      <c r="F9" s="1363">
        <v>2</v>
      </c>
      <c r="G9" s="1349" t="s">
        <v>1739</v>
      </c>
      <c r="H9" s="1440" t="s">
        <v>1738</v>
      </c>
      <c r="I9" s="1349">
        <v>2</v>
      </c>
      <c r="J9" s="1348">
        <v>2</v>
      </c>
      <c r="K9" s="1455" t="s">
        <v>1737</v>
      </c>
      <c r="L9" s="1454" t="s">
        <v>23</v>
      </c>
      <c r="M9" s="1349">
        <v>2</v>
      </c>
      <c r="N9" s="1349">
        <v>2</v>
      </c>
      <c r="O9" s="1452"/>
      <c r="P9" s="1452"/>
      <c r="Q9" s="1349"/>
      <c r="R9" s="1453"/>
      <c r="S9" s="1356"/>
      <c r="T9" s="1350"/>
      <c r="U9" s="1349"/>
      <c r="V9" s="1349"/>
      <c r="W9" s="1349"/>
      <c r="X9" s="1350"/>
      <c r="Y9" s="1349"/>
      <c r="Z9" s="1348"/>
      <c r="AA9" s="1388"/>
      <c r="AB9" s="1351"/>
      <c r="AC9" s="1349"/>
      <c r="AD9" s="1349"/>
      <c r="AE9" s="1351"/>
      <c r="AF9" s="1351"/>
      <c r="AG9" s="1349"/>
      <c r="AH9" s="1348"/>
    </row>
    <row r="10" spans="1:34" s="1311" customFormat="1">
      <c r="A10" s="1992"/>
      <c r="B10" s="1993"/>
      <c r="C10" s="1356" t="s">
        <v>699</v>
      </c>
      <c r="D10" s="1410" t="s">
        <v>1736</v>
      </c>
      <c r="E10" s="1349">
        <v>2</v>
      </c>
      <c r="F10" s="1363">
        <v>2</v>
      </c>
      <c r="G10" s="1349" t="s">
        <v>697</v>
      </c>
      <c r="H10" s="1358" t="s">
        <v>1735</v>
      </c>
      <c r="I10" s="1349">
        <v>2</v>
      </c>
      <c r="J10" s="1348">
        <v>2</v>
      </c>
      <c r="K10" s="1386"/>
      <c r="L10" s="1452"/>
      <c r="M10" s="1349"/>
      <c r="N10" s="1349"/>
      <c r="O10" s="1452"/>
      <c r="P10" s="1452"/>
      <c r="Q10" s="1365"/>
      <c r="R10" s="1451"/>
      <c r="S10" s="1356"/>
      <c r="T10" s="1350"/>
      <c r="U10" s="1349"/>
      <c r="V10" s="1349"/>
      <c r="W10" s="1349"/>
      <c r="X10" s="1350"/>
      <c r="Y10" s="1349"/>
      <c r="Z10" s="1348"/>
      <c r="AA10" s="1388"/>
      <c r="AB10" s="1351"/>
      <c r="AC10" s="1349"/>
      <c r="AD10" s="1349"/>
      <c r="AE10" s="1351"/>
      <c r="AF10" s="1351"/>
      <c r="AG10" s="1349"/>
      <c r="AH10" s="1348"/>
    </row>
    <row r="11" spans="1:34" s="1311" customFormat="1">
      <c r="A11" s="1992"/>
      <c r="B11" s="1993"/>
      <c r="C11" s="1356"/>
      <c r="D11" s="1353"/>
      <c r="E11" s="1349"/>
      <c r="F11" s="1363"/>
      <c r="G11" s="1349"/>
      <c r="H11" s="1355"/>
      <c r="I11" s="1349"/>
      <c r="J11" s="1348"/>
      <c r="K11" s="1356"/>
      <c r="L11" s="1352"/>
      <c r="M11" s="1354"/>
      <c r="N11" s="1349"/>
      <c r="O11" s="1349"/>
      <c r="P11" s="1353"/>
      <c r="Q11" s="1349"/>
      <c r="R11" s="1348"/>
      <c r="S11" s="1356"/>
      <c r="T11" s="1350"/>
      <c r="U11" s="1349"/>
      <c r="V11" s="1349"/>
      <c r="W11" s="1349"/>
      <c r="X11" s="1350"/>
      <c r="Y11" s="1349"/>
      <c r="Z11" s="1348"/>
      <c r="AA11" s="1388"/>
      <c r="AB11" s="1351"/>
      <c r="AC11" s="1349"/>
      <c r="AD11" s="1349"/>
      <c r="AE11" s="1351"/>
      <c r="AF11" s="1351"/>
      <c r="AG11" s="1349"/>
      <c r="AH11" s="1348"/>
    </row>
    <row r="12" spans="1:34" s="1311" customFormat="1" ht="16" thickBot="1">
      <c r="A12" s="1994"/>
      <c r="B12" s="1995"/>
      <c r="C12" s="1349"/>
      <c r="D12" s="1450"/>
      <c r="E12" s="1342"/>
      <c r="F12" s="1342"/>
      <c r="G12" s="1439"/>
      <c r="H12" s="1449"/>
      <c r="I12" s="1342"/>
      <c r="J12" s="1348"/>
      <c r="K12" s="1403"/>
      <c r="L12" s="1405"/>
      <c r="M12" s="1403"/>
      <c r="N12" s="1403"/>
      <c r="O12" s="1342"/>
      <c r="P12" s="1387"/>
      <c r="Q12" s="1342"/>
      <c r="R12" s="1342"/>
      <c r="S12" s="1344"/>
      <c r="T12" s="1374"/>
      <c r="U12" s="1342"/>
      <c r="V12" s="1342"/>
      <c r="W12" s="1342"/>
      <c r="X12" s="1374"/>
      <c r="Y12" s="1342"/>
      <c r="Z12" s="1345"/>
      <c r="AA12" s="1422"/>
      <c r="AB12" s="1387"/>
      <c r="AC12" s="1342"/>
      <c r="AD12" s="1342"/>
      <c r="AE12" s="1387"/>
      <c r="AF12" s="1387"/>
      <c r="AG12" s="1342"/>
      <c r="AH12" s="1345"/>
    </row>
    <row r="13" spans="1:34" s="1311" customFormat="1" ht="16.5" thickTop="1" thickBot="1">
      <c r="A13" s="1970" t="s">
        <v>24</v>
      </c>
      <c r="B13" s="1971"/>
      <c r="C13" s="1435"/>
      <c r="D13" s="1399"/>
      <c r="E13" s="1396">
        <v>4</v>
      </c>
      <c r="F13" s="1396">
        <v>8</v>
      </c>
      <c r="G13" s="1397"/>
      <c r="H13" s="1420"/>
      <c r="I13" s="1396">
        <v>4</v>
      </c>
      <c r="J13" s="1348">
        <v>8</v>
      </c>
      <c r="K13" s="1396"/>
      <c r="L13" s="1433"/>
      <c r="M13" s="1396">
        <f>SUM(M7:M10)</f>
        <v>6</v>
      </c>
      <c r="N13" s="1396">
        <f>SUM(N7:N10)</f>
        <v>6</v>
      </c>
      <c r="O13" s="1396"/>
      <c r="P13" s="1433"/>
      <c r="Q13" s="1396">
        <f>SUM(Q7:Q9)</f>
        <v>4</v>
      </c>
      <c r="R13" s="1396">
        <f>SUM([1]企管_北日!R7,[1]企管_北日!R9)</f>
        <v>4</v>
      </c>
      <c r="S13" s="1436"/>
      <c r="T13" s="1433"/>
      <c r="U13" s="1396">
        <v>0</v>
      </c>
      <c r="V13" s="1396">
        <v>0</v>
      </c>
      <c r="W13" s="1396"/>
      <c r="X13" s="1433"/>
      <c r="Y13" s="1396">
        <v>0</v>
      </c>
      <c r="Z13" s="1395">
        <v>0</v>
      </c>
      <c r="AA13" s="1434"/>
      <c r="AB13" s="1433"/>
      <c r="AC13" s="1396">
        <v>0</v>
      </c>
      <c r="AD13" s="1396">
        <v>0</v>
      </c>
      <c r="AE13" s="1433"/>
      <c r="AF13" s="1433"/>
      <c r="AG13" s="1396">
        <v>0</v>
      </c>
      <c r="AH13" s="1395">
        <v>0</v>
      </c>
    </row>
    <row r="14" spans="1:34" s="1311" customFormat="1" ht="16" thickTop="1">
      <c r="A14" s="2012" t="s">
        <v>1577</v>
      </c>
      <c r="B14" s="2014" t="s">
        <v>1734</v>
      </c>
      <c r="C14" s="1415"/>
      <c r="D14" s="1448"/>
      <c r="E14" s="1412"/>
      <c r="F14" s="1412"/>
      <c r="G14" s="1447"/>
      <c r="H14" s="1446"/>
      <c r="I14" s="1412"/>
      <c r="J14" s="1445"/>
      <c r="K14" s="1415"/>
      <c r="L14" s="1355"/>
      <c r="M14" s="1365"/>
      <c r="N14" s="1365"/>
      <c r="O14" s="1365"/>
      <c r="P14" s="1358" t="s">
        <v>1733</v>
      </c>
      <c r="Q14" s="1365">
        <v>2</v>
      </c>
      <c r="R14" s="1411">
        <v>2</v>
      </c>
      <c r="S14" s="1444"/>
      <c r="T14" s="1358" t="s">
        <v>694</v>
      </c>
      <c r="U14" s="1365">
        <v>2</v>
      </c>
      <c r="V14" s="1365">
        <v>2</v>
      </c>
      <c r="W14" s="1365"/>
      <c r="X14" s="1392" t="s">
        <v>1152</v>
      </c>
      <c r="Y14" s="1365">
        <v>2</v>
      </c>
      <c r="Z14" s="1443">
        <v>2</v>
      </c>
      <c r="AA14" s="1393"/>
      <c r="AB14" s="1392" t="s">
        <v>1151</v>
      </c>
      <c r="AC14" s="1365">
        <v>2</v>
      </c>
      <c r="AD14" s="1365">
        <v>2</v>
      </c>
      <c r="AE14" s="1442"/>
      <c r="AF14" s="1392"/>
      <c r="AG14" s="1365"/>
      <c r="AH14" s="1364"/>
    </row>
    <row r="15" spans="1:34" s="1311" customFormat="1">
      <c r="A15" s="2013"/>
      <c r="B15" s="2007"/>
      <c r="C15" s="1356"/>
      <c r="D15" s="1353"/>
      <c r="E15" s="1349"/>
      <c r="F15" s="1349"/>
      <c r="G15" s="1376"/>
      <c r="H15" s="1355"/>
      <c r="I15" s="1349"/>
      <c r="J15" s="1363"/>
      <c r="K15" s="1356"/>
      <c r="L15" s="1350"/>
      <c r="M15" s="1349"/>
      <c r="N15" s="1349"/>
      <c r="O15" s="1349"/>
      <c r="P15" s="1350"/>
      <c r="Q15" s="1349"/>
      <c r="R15" s="1348"/>
      <c r="S15" s="1354"/>
      <c r="T15" s="1350"/>
      <c r="U15" s="1349"/>
      <c r="V15" s="1349"/>
      <c r="W15" s="1349"/>
      <c r="X15" s="1350"/>
      <c r="Y15" s="1349"/>
      <c r="Z15" s="1363"/>
      <c r="AA15" s="1388"/>
      <c r="AB15" s="1350"/>
      <c r="AC15" s="1349"/>
      <c r="AD15" s="1349"/>
      <c r="AE15" s="1351"/>
      <c r="AF15" s="1350"/>
      <c r="AG15" s="1349"/>
      <c r="AH15" s="1348"/>
    </row>
    <row r="16" spans="1:34" s="1311" customFormat="1">
      <c r="A16" s="2013"/>
      <c r="B16" s="2006" t="s">
        <v>1732</v>
      </c>
      <c r="C16" s="1356"/>
      <c r="D16" s="1441"/>
      <c r="E16" s="1349"/>
      <c r="F16" s="1349"/>
      <c r="G16" s="1349"/>
      <c r="H16" s="1440"/>
      <c r="I16" s="1349"/>
      <c r="J16" s="1363"/>
      <c r="K16" s="1356"/>
      <c r="L16" s="1350"/>
      <c r="M16" s="1349"/>
      <c r="N16" s="1349"/>
      <c r="O16" s="1349"/>
      <c r="P16" s="1350"/>
      <c r="Q16" s="1349"/>
      <c r="R16" s="1348"/>
      <c r="S16" s="1354"/>
      <c r="T16" s="1355"/>
      <c r="U16" s="1349"/>
      <c r="V16" s="1349"/>
      <c r="W16" s="1349"/>
      <c r="X16" s="1355"/>
      <c r="Y16" s="1349"/>
      <c r="Z16" s="1363"/>
      <c r="AA16" s="1388"/>
      <c r="AB16" s="1351"/>
      <c r="AC16" s="1349"/>
      <c r="AD16" s="1349"/>
      <c r="AE16" s="1351"/>
      <c r="AF16" s="1351"/>
      <c r="AG16" s="1349"/>
      <c r="AH16" s="1348"/>
    </row>
    <row r="17" spans="1:34" s="1311" customFormat="1" ht="16" thickBot="1">
      <c r="A17" s="2013"/>
      <c r="B17" s="2007"/>
      <c r="C17" s="1408"/>
      <c r="D17" s="1406"/>
      <c r="E17" s="1403"/>
      <c r="F17" s="1403"/>
      <c r="G17" s="1439"/>
      <c r="H17" s="1407"/>
      <c r="I17" s="1403"/>
      <c r="J17" s="1438"/>
      <c r="K17" s="1356"/>
      <c r="L17" s="1350"/>
      <c r="M17" s="1349"/>
      <c r="N17" s="1349"/>
      <c r="O17" s="1349"/>
      <c r="P17" s="1350"/>
      <c r="Q17" s="1349"/>
      <c r="R17" s="1348"/>
      <c r="S17" s="1354"/>
      <c r="T17" s="1350"/>
      <c r="U17" s="1349"/>
      <c r="V17" s="1349"/>
      <c r="W17" s="1349"/>
      <c r="X17" s="1350"/>
      <c r="Y17" s="1349"/>
      <c r="Z17" s="1363"/>
      <c r="AA17" s="1388"/>
      <c r="AB17" s="1351"/>
      <c r="AC17" s="1349"/>
      <c r="AD17" s="1349"/>
      <c r="AE17" s="1351"/>
      <c r="AF17" s="1351"/>
      <c r="AG17" s="1349"/>
      <c r="AH17" s="1348"/>
    </row>
    <row r="18" spans="1:34" s="1311" customFormat="1" ht="16.5" thickTop="1" thickBot="1">
      <c r="A18" s="1970" t="s">
        <v>24</v>
      </c>
      <c r="B18" s="1971"/>
      <c r="C18" s="1436"/>
      <c r="D18" s="1399"/>
      <c r="E18" s="1396">
        <v>0</v>
      </c>
      <c r="F18" s="1396">
        <f>SUM(F14:F17)</f>
        <v>0</v>
      </c>
      <c r="G18" s="1396"/>
      <c r="H18" s="1420"/>
      <c r="I18" s="1396">
        <v>0</v>
      </c>
      <c r="J18" s="1437">
        <f>SUM(J14:J17)</f>
        <v>0</v>
      </c>
      <c r="K18" s="1436"/>
      <c r="L18" s="1432"/>
      <c r="M18" s="1396">
        <f>SUM(M14:M17)</f>
        <v>0</v>
      </c>
      <c r="N18" s="1396">
        <f>SUM(N14:N17)</f>
        <v>0</v>
      </c>
      <c r="O18" s="1396"/>
      <c r="P18" s="1432"/>
      <c r="Q18" s="1396">
        <f>SUM(Q14:Q17)</f>
        <v>2</v>
      </c>
      <c r="R18" s="1395">
        <f>SUM(R14:R17)</f>
        <v>2</v>
      </c>
      <c r="S18" s="1435"/>
      <c r="T18" s="1432"/>
      <c r="U18" s="1396">
        <f>SUM(U14:U17)</f>
        <v>2</v>
      </c>
      <c r="V18" s="1396">
        <f>SUM(V14:V17)</f>
        <v>2</v>
      </c>
      <c r="W18" s="1396"/>
      <c r="X18" s="1432"/>
      <c r="Y18" s="1396">
        <f>SUM(Y14:Y17)</f>
        <v>2</v>
      </c>
      <c r="Z18" s="1395">
        <f>SUM(Z14:Z17)</f>
        <v>2</v>
      </c>
      <c r="AA18" s="1434"/>
      <c r="AB18" s="1432"/>
      <c r="AC18" s="1396">
        <f>SUM(AC14:AC17)</f>
        <v>2</v>
      </c>
      <c r="AD18" s="1396">
        <f>SUM(AD14:AD17)</f>
        <v>2</v>
      </c>
      <c r="AE18" s="1433"/>
      <c r="AF18" s="1432"/>
      <c r="AG18" s="1396">
        <f>SUM(AG14:AG17)</f>
        <v>0</v>
      </c>
      <c r="AH18" s="1395">
        <f>SUM(AH14:AH17)</f>
        <v>0</v>
      </c>
    </row>
    <row r="19" spans="1:34" s="1311" customFormat="1" ht="16" thickTop="1">
      <c r="A19" s="2008" t="s">
        <v>1731</v>
      </c>
      <c r="B19" s="2009"/>
      <c r="C19" s="1365"/>
      <c r="D19" s="1426"/>
      <c r="E19" s="1365"/>
      <c r="F19" s="1365"/>
      <c r="G19" s="1365" t="s">
        <v>64</v>
      </c>
      <c r="H19" s="1431" t="s">
        <v>1730</v>
      </c>
      <c r="I19" s="1365">
        <v>2</v>
      </c>
      <c r="J19" s="1365">
        <v>2</v>
      </c>
      <c r="K19" s="1430"/>
      <c r="L19" s="1350"/>
      <c r="M19" s="1349"/>
      <c r="N19" s="1349"/>
      <c r="O19" s="1428"/>
      <c r="P19" s="1381"/>
      <c r="Q19" s="1365"/>
      <c r="R19" s="1364"/>
      <c r="S19" s="1430" t="s">
        <v>1729</v>
      </c>
      <c r="T19" s="1429" t="s">
        <v>690</v>
      </c>
      <c r="U19" s="1365">
        <v>2</v>
      </c>
      <c r="V19" s="1365">
        <v>2</v>
      </c>
      <c r="W19" s="1428"/>
      <c r="X19" s="1381"/>
      <c r="Y19" s="1365"/>
      <c r="Z19" s="1364"/>
      <c r="AA19" s="1427"/>
      <c r="AB19" s="1381"/>
      <c r="AC19" s="1365"/>
      <c r="AD19" s="1365"/>
      <c r="AE19" s="1381"/>
      <c r="AF19" s="1381"/>
      <c r="AG19" s="1365"/>
      <c r="AH19" s="1364"/>
    </row>
    <row r="20" spans="1:34" s="1311" customFormat="1" ht="16" thickBot="1">
      <c r="A20" s="2010"/>
      <c r="B20" s="2011"/>
      <c r="C20" s="1382"/>
      <c r="D20" s="1426"/>
      <c r="E20" s="1365"/>
      <c r="F20" s="1365"/>
      <c r="G20" s="1365"/>
      <c r="H20" s="1381"/>
      <c r="I20" s="1365"/>
      <c r="J20" s="1364"/>
      <c r="K20" s="1357"/>
      <c r="L20" s="1355"/>
      <c r="M20" s="1349"/>
      <c r="N20" s="1349"/>
      <c r="O20" s="1376"/>
      <c r="P20" s="1355"/>
      <c r="Q20" s="1349"/>
      <c r="R20" s="1348"/>
      <c r="S20" s="1357"/>
      <c r="T20" s="1355"/>
      <c r="U20" s="1349"/>
      <c r="V20" s="1349"/>
      <c r="W20" s="1376"/>
      <c r="X20" s="1355"/>
      <c r="Y20" s="1349"/>
      <c r="Z20" s="1348"/>
      <c r="AA20" s="1425"/>
      <c r="AB20" s="1355"/>
      <c r="AC20" s="1349"/>
      <c r="AD20" s="1349"/>
      <c r="AE20" s="1355"/>
      <c r="AF20" s="1355"/>
      <c r="AG20" s="1349"/>
      <c r="AH20" s="1348"/>
    </row>
    <row r="21" spans="1:34" s="1311" customFormat="1" ht="16.5" thickTop="1" thickBot="1">
      <c r="A21" s="1970" t="s">
        <v>24</v>
      </c>
      <c r="B21" s="1971"/>
      <c r="C21" s="1400"/>
      <c r="D21" s="1399"/>
      <c r="E21" s="1396">
        <f>SUM(E19:E20)</f>
        <v>0</v>
      </c>
      <c r="F21" s="1396">
        <f>SUM(F19:F20)</f>
        <v>0</v>
      </c>
      <c r="G21" s="1397"/>
      <c r="H21" s="1420"/>
      <c r="I21" s="1396">
        <f>SUM(I19:I20)</f>
        <v>2</v>
      </c>
      <c r="J21" s="1395">
        <f>SUM(J19:J20)</f>
        <v>2</v>
      </c>
      <c r="K21" s="1400"/>
      <c r="L21" s="1420"/>
      <c r="M21" s="1396">
        <f>SUM(M19:M20)</f>
        <v>0</v>
      </c>
      <c r="N21" s="1396">
        <f>SUM(N19:N20)</f>
        <v>0</v>
      </c>
      <c r="O21" s="1397"/>
      <c r="P21" s="1420"/>
      <c r="Q21" s="1396">
        <f>SUM(Q19:Q20)</f>
        <v>0</v>
      </c>
      <c r="R21" s="1395">
        <f>SUM(R19:R20)</f>
        <v>0</v>
      </c>
      <c r="S21" s="1400"/>
      <c r="T21" s="1420"/>
      <c r="U21" s="1396">
        <f>SUM(U19:U20)</f>
        <v>2</v>
      </c>
      <c r="V21" s="1396">
        <f>SUM(V19:V20)</f>
        <v>2</v>
      </c>
      <c r="W21" s="1397"/>
      <c r="X21" s="1420"/>
      <c r="Y21" s="1396">
        <f>SUM(Y19:Y20)</f>
        <v>0</v>
      </c>
      <c r="Z21" s="1395">
        <f>SUM(Z19:Z20)</f>
        <v>0</v>
      </c>
      <c r="AA21" s="1419"/>
      <c r="AB21" s="1420"/>
      <c r="AC21" s="1396">
        <f>SUM(AC19:AC20)</f>
        <v>0</v>
      </c>
      <c r="AD21" s="1396">
        <f>SUM(AD19:AD20)</f>
        <v>0</v>
      </c>
      <c r="AE21" s="1420"/>
      <c r="AF21" s="1420"/>
      <c r="AG21" s="1396">
        <f>SUM(AG19:AG20)</f>
        <v>0</v>
      </c>
      <c r="AH21" s="1395">
        <f>SUM(AH19:AH20)</f>
        <v>0</v>
      </c>
    </row>
    <row r="22" spans="1:34" s="1311" customFormat="1" ht="17.5" customHeight="1" thickTop="1">
      <c r="A22" s="1972" t="s">
        <v>1728</v>
      </c>
      <c r="B22" s="1973"/>
      <c r="C22" s="1356" t="s">
        <v>1140</v>
      </c>
      <c r="D22" s="1417" t="s">
        <v>1727</v>
      </c>
      <c r="E22" s="1412">
        <v>2</v>
      </c>
      <c r="F22" s="1412">
        <v>2</v>
      </c>
      <c r="G22" s="1349" t="s">
        <v>1138</v>
      </c>
      <c r="H22" s="1424" t="s">
        <v>1726</v>
      </c>
      <c r="I22" s="1412">
        <v>2</v>
      </c>
      <c r="J22" s="1411">
        <v>2</v>
      </c>
      <c r="K22" s="1382"/>
      <c r="L22" s="1392"/>
      <c r="M22" s="1365"/>
      <c r="N22" s="1365"/>
      <c r="O22" s="1365"/>
      <c r="P22" s="1392"/>
      <c r="Q22" s="1365"/>
      <c r="R22" s="1364"/>
      <c r="S22" s="1382" t="s">
        <v>1725</v>
      </c>
      <c r="T22" s="1423" t="s">
        <v>1724</v>
      </c>
      <c r="U22" s="1365">
        <v>2</v>
      </c>
      <c r="V22" s="1365">
        <v>2</v>
      </c>
      <c r="W22" s="1365" t="s">
        <v>1723</v>
      </c>
      <c r="X22" s="1423" t="s">
        <v>1722</v>
      </c>
      <c r="Y22" s="1365">
        <v>2</v>
      </c>
      <c r="Z22" s="1364">
        <v>2</v>
      </c>
      <c r="AA22" s="1388"/>
      <c r="AB22" s="1350"/>
      <c r="AC22" s="1349"/>
      <c r="AD22" s="1349"/>
      <c r="AE22" s="1387"/>
      <c r="AF22" s="1374"/>
      <c r="AG22" s="1342"/>
      <c r="AH22" s="1345"/>
    </row>
    <row r="23" spans="1:34" s="1311" customFormat="1">
      <c r="A23" s="1974"/>
      <c r="B23" s="1975"/>
      <c r="C23" s="1356" t="s">
        <v>1148</v>
      </c>
      <c r="D23" s="1410" t="s">
        <v>1721</v>
      </c>
      <c r="E23" s="1349">
        <v>2</v>
      </c>
      <c r="F23" s="1349">
        <v>2</v>
      </c>
      <c r="G23" s="1349" t="s">
        <v>1146</v>
      </c>
      <c r="H23" s="1410" t="s">
        <v>1720</v>
      </c>
      <c r="I23" s="1349">
        <v>2</v>
      </c>
      <c r="J23" s="1348">
        <v>2</v>
      </c>
      <c r="K23" s="1382"/>
      <c r="L23" s="1350"/>
      <c r="M23" s="1349"/>
      <c r="N23" s="1349"/>
      <c r="O23" s="1349"/>
      <c r="P23" s="1350"/>
      <c r="Q23" s="1349"/>
      <c r="R23" s="1348"/>
      <c r="S23" s="1382"/>
      <c r="T23" s="1350"/>
      <c r="U23" s="1349"/>
      <c r="V23" s="1349"/>
      <c r="W23" s="1349"/>
      <c r="X23" s="1350"/>
      <c r="Y23" s="1349"/>
      <c r="Z23" s="1348"/>
      <c r="AA23" s="1388"/>
      <c r="AB23" s="1350"/>
      <c r="AC23" s="1349"/>
      <c r="AD23" s="1349"/>
      <c r="AE23" s="1351"/>
      <c r="AF23" s="1374"/>
      <c r="AG23" s="1349"/>
      <c r="AH23" s="1348"/>
    </row>
    <row r="24" spans="1:34" s="1311" customFormat="1">
      <c r="A24" s="1974"/>
      <c r="B24" s="1975"/>
      <c r="C24" s="1356"/>
      <c r="D24" s="1353"/>
      <c r="E24" s="1349"/>
      <c r="F24" s="1349"/>
      <c r="G24" s="1349"/>
      <c r="H24" s="1355"/>
      <c r="I24" s="1349"/>
      <c r="J24" s="1348"/>
      <c r="K24" s="1356"/>
      <c r="L24" s="1350"/>
      <c r="M24" s="1349"/>
      <c r="N24" s="1349"/>
      <c r="O24" s="1349"/>
      <c r="P24" s="1350"/>
      <c r="Q24" s="1349"/>
      <c r="R24" s="1348"/>
      <c r="S24" s="1356"/>
      <c r="T24" s="1350"/>
      <c r="U24" s="1349"/>
      <c r="V24" s="1349"/>
      <c r="W24" s="1349"/>
      <c r="X24" s="1350"/>
      <c r="Y24" s="1349"/>
      <c r="Z24" s="1348"/>
      <c r="AA24" s="1422"/>
      <c r="AB24" s="1374"/>
      <c r="AC24" s="1342"/>
      <c r="AD24" s="1342"/>
      <c r="AE24" s="1387"/>
      <c r="AF24" s="1374"/>
      <c r="AG24" s="1342"/>
      <c r="AH24" s="1345"/>
    </row>
    <row r="25" spans="1:34" s="1311" customFormat="1" ht="16" thickBot="1">
      <c r="A25" s="1976"/>
      <c r="B25" s="1977"/>
      <c r="C25" s="1408"/>
      <c r="D25" s="1406"/>
      <c r="E25" s="1403"/>
      <c r="F25" s="1403"/>
      <c r="G25" s="1403"/>
      <c r="H25" s="1407"/>
      <c r="I25" s="1403"/>
      <c r="J25" s="1402"/>
      <c r="K25" s="1344"/>
      <c r="L25" s="1374"/>
      <c r="M25" s="1342"/>
      <c r="N25" s="1342"/>
      <c r="O25" s="1342"/>
      <c r="P25" s="1374"/>
      <c r="Q25" s="1342"/>
      <c r="R25" s="1345"/>
      <c r="S25" s="1344"/>
      <c r="T25" s="1374"/>
      <c r="U25" s="1342"/>
      <c r="V25" s="1342"/>
      <c r="W25" s="1342"/>
      <c r="X25" s="1374"/>
      <c r="Y25" s="1342"/>
      <c r="Z25" s="1345"/>
      <c r="AA25" s="1421"/>
      <c r="AB25" s="1372"/>
      <c r="AC25" s="1337"/>
      <c r="AD25" s="1337"/>
      <c r="AE25" s="1338"/>
      <c r="AF25" s="1374"/>
      <c r="AG25" s="1342"/>
      <c r="AH25" s="1345"/>
    </row>
    <row r="26" spans="1:34" s="1311" customFormat="1" ht="16.5" thickTop="1" thickBot="1">
      <c r="A26" s="1970" t="s">
        <v>1582</v>
      </c>
      <c r="B26" s="1971"/>
      <c r="C26" s="1400"/>
      <c r="D26" s="1399"/>
      <c r="E26" s="1396">
        <f>SUM(E22:E25)</f>
        <v>4</v>
      </c>
      <c r="F26" s="1396">
        <f>SUM(F22:F25)</f>
        <v>4</v>
      </c>
      <c r="G26" s="1397"/>
      <c r="H26" s="1420"/>
      <c r="I26" s="1396">
        <f>SUM(I22:I25)</f>
        <v>4</v>
      </c>
      <c r="J26" s="1395">
        <f>SUM(J22:J25)</f>
        <v>4</v>
      </c>
      <c r="K26" s="1400"/>
      <c r="L26" s="1420"/>
      <c r="M26" s="1396">
        <f>SUM(M22:M25)</f>
        <v>0</v>
      </c>
      <c r="N26" s="1396">
        <f>SUM(N22:N25)</f>
        <v>0</v>
      </c>
      <c r="O26" s="1397"/>
      <c r="P26" s="1420"/>
      <c r="Q26" s="1396">
        <f>SUM(Q22:Q25)</f>
        <v>0</v>
      </c>
      <c r="R26" s="1395">
        <f>SUM(R22:R25)</f>
        <v>0</v>
      </c>
      <c r="S26" s="1400"/>
      <c r="T26" s="1418"/>
      <c r="U26" s="1396">
        <f>SUM(U22:U25)</f>
        <v>2</v>
      </c>
      <c r="V26" s="1396">
        <f>SUM(V22:V25)</f>
        <v>2</v>
      </c>
      <c r="W26" s="1398"/>
      <c r="X26" s="1418"/>
      <c r="Y26" s="1396">
        <f>SUM(Y22:Y25)</f>
        <v>2</v>
      </c>
      <c r="Z26" s="1395">
        <f>SUM(Z22:Z25)</f>
        <v>2</v>
      </c>
      <c r="AA26" s="1419"/>
      <c r="AB26" s="1418"/>
      <c r="AC26" s="1396">
        <f>SUM(AC22:AC25)</f>
        <v>0</v>
      </c>
      <c r="AD26" s="1396">
        <f>SUM(AD22:AD25)</f>
        <v>0</v>
      </c>
      <c r="AE26" s="1418"/>
      <c r="AF26" s="1418"/>
      <c r="AG26" s="1396">
        <f>SUM(AG22:AG25)</f>
        <v>0</v>
      </c>
      <c r="AH26" s="1395">
        <f>SUM(AH22:AH25)</f>
        <v>0</v>
      </c>
    </row>
    <row r="27" spans="1:34" s="1311" customFormat="1" ht="16" thickTop="1">
      <c r="A27" s="1972" t="s">
        <v>1574</v>
      </c>
      <c r="B27" s="1973"/>
      <c r="C27" s="1415" t="s">
        <v>1719</v>
      </c>
      <c r="D27" s="1417" t="s">
        <v>1718</v>
      </c>
      <c r="E27" s="1412">
        <v>3</v>
      </c>
      <c r="F27" s="1412">
        <v>3</v>
      </c>
      <c r="G27" s="1412" t="s">
        <v>1717</v>
      </c>
      <c r="H27" s="1417" t="s">
        <v>1716</v>
      </c>
      <c r="I27" s="1412">
        <v>3</v>
      </c>
      <c r="J27" s="1411">
        <v>3</v>
      </c>
      <c r="K27" s="1415" t="s">
        <v>1715</v>
      </c>
      <c r="L27" s="1417" t="s">
        <v>1714</v>
      </c>
      <c r="M27" s="1412">
        <v>3</v>
      </c>
      <c r="N27" s="1412">
        <v>3</v>
      </c>
      <c r="O27" s="1412" t="s">
        <v>1713</v>
      </c>
      <c r="P27" s="1417" t="s">
        <v>1712</v>
      </c>
      <c r="Q27" s="1412">
        <v>3</v>
      </c>
      <c r="R27" s="1411">
        <v>3</v>
      </c>
      <c r="S27" s="1415" t="s">
        <v>1711</v>
      </c>
      <c r="T27" s="1416" t="s">
        <v>271</v>
      </c>
      <c r="U27" s="1412">
        <v>3</v>
      </c>
      <c r="V27" s="1412">
        <v>3</v>
      </c>
      <c r="W27" s="1412" t="s">
        <v>1710</v>
      </c>
      <c r="X27" s="1410" t="s">
        <v>1709</v>
      </c>
      <c r="Y27" s="1412">
        <v>3</v>
      </c>
      <c r="Z27" s="1411">
        <v>3</v>
      </c>
      <c r="AA27" s="1415" t="s">
        <v>1708</v>
      </c>
      <c r="AB27" s="1414" t="s">
        <v>1707</v>
      </c>
      <c r="AC27" s="1412">
        <v>3</v>
      </c>
      <c r="AD27" s="1412">
        <v>3</v>
      </c>
      <c r="AE27" s="1412"/>
      <c r="AF27" s="1413"/>
      <c r="AG27" s="1412"/>
      <c r="AH27" s="1411"/>
    </row>
    <row r="28" spans="1:34" s="1311" customFormat="1">
      <c r="A28" s="1974"/>
      <c r="B28" s="1975"/>
      <c r="C28" s="1356" t="s">
        <v>1706</v>
      </c>
      <c r="D28" s="1410" t="s">
        <v>1705</v>
      </c>
      <c r="E28" s="1349">
        <v>3</v>
      </c>
      <c r="F28" s="1349">
        <v>3</v>
      </c>
      <c r="G28" s="1349" t="s">
        <v>1704</v>
      </c>
      <c r="H28" s="1410" t="s">
        <v>1703</v>
      </c>
      <c r="I28" s="1349">
        <v>3</v>
      </c>
      <c r="J28" s="1348">
        <v>3</v>
      </c>
      <c r="K28" s="1356" t="s">
        <v>1702</v>
      </c>
      <c r="L28" s="1410" t="s">
        <v>1701</v>
      </c>
      <c r="M28" s="1349">
        <v>3</v>
      </c>
      <c r="N28" s="1349">
        <v>3</v>
      </c>
      <c r="O28" s="1349" t="s">
        <v>1700</v>
      </c>
      <c r="P28" s="1410" t="s">
        <v>1408</v>
      </c>
      <c r="Q28" s="1349">
        <v>3</v>
      </c>
      <c r="R28" s="1348">
        <v>3</v>
      </c>
      <c r="S28" s="1356" t="s">
        <v>1699</v>
      </c>
      <c r="T28" s="1209" t="s">
        <v>1698</v>
      </c>
      <c r="U28" s="1349">
        <v>3</v>
      </c>
      <c r="V28" s="1349">
        <v>3</v>
      </c>
      <c r="W28" s="1349" t="s">
        <v>1697</v>
      </c>
      <c r="X28" s="1209" t="s">
        <v>1696</v>
      </c>
      <c r="Y28" s="1349">
        <v>3</v>
      </c>
      <c r="Z28" s="1348">
        <v>3</v>
      </c>
      <c r="AA28" s="1356" t="s">
        <v>1695</v>
      </c>
      <c r="AB28" s="1209" t="s">
        <v>1694</v>
      </c>
      <c r="AC28" s="1349">
        <v>3</v>
      </c>
      <c r="AD28" s="1349">
        <v>3</v>
      </c>
      <c r="AE28" s="1387"/>
      <c r="AF28" s="1374"/>
      <c r="AG28" s="1342"/>
      <c r="AH28" s="1345"/>
    </row>
    <row r="29" spans="1:34" s="1311" customFormat="1">
      <c r="A29" s="1974"/>
      <c r="B29" s="1975"/>
      <c r="C29" s="1356"/>
      <c r="D29" s="1353"/>
      <c r="E29" s="1349"/>
      <c r="F29" s="1349"/>
      <c r="G29" s="1349"/>
      <c r="H29" s="1381"/>
      <c r="I29" s="1365"/>
      <c r="J29" s="1364"/>
      <c r="K29" s="1356"/>
      <c r="L29" s="1353"/>
      <c r="M29" s="1349"/>
      <c r="N29" s="1349"/>
      <c r="O29" s="1349"/>
      <c r="P29" s="1353"/>
      <c r="Q29" s="1349"/>
      <c r="R29" s="1348"/>
      <c r="S29" s="1356"/>
      <c r="T29" s="1350"/>
      <c r="U29" s="1349"/>
      <c r="V29" s="1349"/>
      <c r="W29" s="1349"/>
      <c r="X29" s="1350"/>
      <c r="Y29" s="1349"/>
      <c r="Z29" s="1348"/>
      <c r="AA29" s="1388"/>
      <c r="AB29" s="1409"/>
      <c r="AC29" s="1349"/>
      <c r="AD29" s="1349"/>
      <c r="AE29" s="1349"/>
      <c r="AF29" s="1379"/>
      <c r="AG29" s="1349"/>
      <c r="AH29" s="1348"/>
    </row>
    <row r="30" spans="1:34" s="1311" customFormat="1">
      <c r="A30" s="1974"/>
      <c r="B30" s="1975"/>
      <c r="C30" s="1356"/>
      <c r="D30" s="1353"/>
      <c r="E30" s="1349"/>
      <c r="F30" s="1349"/>
      <c r="G30" s="1349"/>
      <c r="H30" s="1355"/>
      <c r="I30" s="1349"/>
      <c r="J30" s="1348"/>
      <c r="K30" s="1356"/>
      <c r="L30" s="1353"/>
      <c r="M30" s="1349"/>
      <c r="N30" s="1349"/>
      <c r="O30" s="1349"/>
      <c r="P30" s="1353"/>
      <c r="Q30" s="1349"/>
      <c r="R30" s="1348"/>
      <c r="S30" s="1356"/>
      <c r="T30" s="1350"/>
      <c r="U30" s="1349"/>
      <c r="V30" s="1349"/>
      <c r="W30" s="1349"/>
      <c r="X30" s="1350"/>
      <c r="Y30" s="1349"/>
      <c r="Z30" s="1348"/>
      <c r="AA30" s="1388"/>
      <c r="AB30" s="1350"/>
      <c r="AC30" s="1349"/>
      <c r="AD30" s="1349"/>
      <c r="AE30" s="1387"/>
      <c r="AF30" s="1374"/>
      <c r="AG30" s="1342"/>
      <c r="AH30" s="1345"/>
    </row>
    <row r="31" spans="1:34" s="1311" customFormat="1" ht="16" thickBot="1">
      <c r="A31" s="1976"/>
      <c r="B31" s="1977"/>
      <c r="C31" s="1408"/>
      <c r="D31" s="1406"/>
      <c r="E31" s="1403"/>
      <c r="F31" s="1403"/>
      <c r="G31" s="1403"/>
      <c r="H31" s="1407"/>
      <c r="I31" s="1403"/>
      <c r="J31" s="1402"/>
      <c r="K31" s="1356"/>
      <c r="L31" s="1406"/>
      <c r="M31" s="1403"/>
      <c r="N31" s="1403"/>
      <c r="O31" s="1403"/>
      <c r="P31" s="1405"/>
      <c r="Q31" s="1403"/>
      <c r="R31" s="1402"/>
      <c r="S31" s="1356"/>
      <c r="T31" s="1404"/>
      <c r="U31" s="1403"/>
      <c r="V31" s="1403"/>
      <c r="W31" s="1403"/>
      <c r="X31" s="1404"/>
      <c r="Y31" s="1403"/>
      <c r="Z31" s="1402"/>
      <c r="AA31" s="1388"/>
      <c r="AB31" s="1401"/>
      <c r="AC31" s="1349"/>
      <c r="AD31" s="1349"/>
      <c r="AE31" s="1349"/>
      <c r="AF31" s="1401"/>
      <c r="AG31" s="1349"/>
      <c r="AH31" s="1348"/>
    </row>
    <row r="32" spans="1:34" s="1311" customFormat="1" ht="16.5" thickTop="1" thickBot="1">
      <c r="A32" s="1970" t="s">
        <v>1582</v>
      </c>
      <c r="B32" s="1971"/>
      <c r="C32" s="1400"/>
      <c r="D32" s="1399"/>
      <c r="E32" s="1396">
        <f>SUM(E27:E31)</f>
        <v>6</v>
      </c>
      <c r="F32" s="1396">
        <f>SUM(F27:F31)</f>
        <v>6</v>
      </c>
      <c r="G32" s="1397"/>
      <c r="H32" s="1397"/>
      <c r="I32" s="1396">
        <f>SUM(I27:I31)</f>
        <v>6</v>
      </c>
      <c r="J32" s="1395">
        <f>SUM(J27:J31)</f>
        <v>6</v>
      </c>
      <c r="K32" s="1398"/>
      <c r="L32" s="1397"/>
      <c r="M32" s="1396">
        <f>SUM(M27:M31)</f>
        <v>6</v>
      </c>
      <c r="N32" s="1396">
        <f>SUM(N27:N31)</f>
        <v>6</v>
      </c>
      <c r="O32" s="1397"/>
      <c r="P32" s="1397"/>
      <c r="Q32" s="1396">
        <f>SUM(Q27:Q31)</f>
        <v>6</v>
      </c>
      <c r="R32" s="1395">
        <f>SUM(R27:R31)</f>
        <v>6</v>
      </c>
      <c r="S32" s="1398"/>
      <c r="T32" s="1397"/>
      <c r="U32" s="1396">
        <f>SUM(U27:U31)</f>
        <v>6</v>
      </c>
      <c r="V32" s="1396">
        <f>SUM(V27:V31)</f>
        <v>6</v>
      </c>
      <c r="W32" s="1397"/>
      <c r="X32" s="1397"/>
      <c r="Y32" s="1396">
        <f>SUM(Y27:Y31)</f>
        <v>6</v>
      </c>
      <c r="Z32" s="1395">
        <f>SUM(Z27:Z31)</f>
        <v>6</v>
      </c>
      <c r="AA32" s="1398"/>
      <c r="AB32" s="1397"/>
      <c r="AC32" s="1396">
        <f>SUM(AC27:AC31)</f>
        <v>6</v>
      </c>
      <c r="AD32" s="1396">
        <f>SUM(AD27:AD31)</f>
        <v>6</v>
      </c>
      <c r="AE32" s="1397"/>
      <c r="AF32" s="1397"/>
      <c r="AG32" s="1396">
        <f>SUM(AG27:AG31)</f>
        <v>0</v>
      </c>
      <c r="AH32" s="1395">
        <f>SUM(AH27:AH31)</f>
        <v>0</v>
      </c>
    </row>
    <row r="33" spans="1:34" s="1311" customFormat="1" ht="16.5" customHeight="1" thickTop="1">
      <c r="A33" s="1978" t="s">
        <v>1573</v>
      </c>
      <c r="B33" s="1984" t="s">
        <v>1693</v>
      </c>
      <c r="C33" s="1371"/>
      <c r="D33" s="1368"/>
      <c r="E33" s="1367"/>
      <c r="F33" s="1367"/>
      <c r="G33" s="1367"/>
      <c r="H33" s="1366"/>
      <c r="I33" s="1367"/>
      <c r="J33" s="1370"/>
      <c r="K33" s="1356" t="s">
        <v>1692</v>
      </c>
      <c r="L33" s="1353" t="s">
        <v>1691</v>
      </c>
      <c r="M33" s="1349">
        <v>2</v>
      </c>
      <c r="N33" s="1349">
        <v>2</v>
      </c>
      <c r="O33" s="1367" t="s">
        <v>1690</v>
      </c>
      <c r="P33" s="1366" t="s">
        <v>1111</v>
      </c>
      <c r="Q33" s="1367">
        <v>2</v>
      </c>
      <c r="R33" s="1370">
        <v>2</v>
      </c>
      <c r="S33" s="1369" t="s">
        <v>1689</v>
      </c>
      <c r="T33" s="1368" t="s">
        <v>1688</v>
      </c>
      <c r="U33" s="1367">
        <v>2</v>
      </c>
      <c r="V33" s="1367">
        <v>2</v>
      </c>
      <c r="W33" s="1349" t="s">
        <v>1687</v>
      </c>
      <c r="X33" s="1366" t="s">
        <v>303</v>
      </c>
      <c r="Y33" s="1367">
        <v>2</v>
      </c>
      <c r="Z33" s="1370">
        <v>2</v>
      </c>
      <c r="AA33" s="1388" t="s">
        <v>1686</v>
      </c>
      <c r="AB33" s="1355" t="s">
        <v>1685</v>
      </c>
      <c r="AC33" s="1349">
        <v>2</v>
      </c>
      <c r="AD33" s="1349">
        <v>2</v>
      </c>
      <c r="AE33" s="1367" t="s">
        <v>1684</v>
      </c>
      <c r="AF33" s="1394" t="s">
        <v>1683</v>
      </c>
      <c r="AG33" s="1326">
        <v>2</v>
      </c>
      <c r="AH33" s="1325">
        <v>2</v>
      </c>
    </row>
    <row r="34" spans="1:34" s="1311" customFormat="1" ht="16" customHeight="1">
      <c r="A34" s="1979"/>
      <c r="B34" s="1985"/>
      <c r="C34" s="1357"/>
      <c r="D34" s="1386"/>
      <c r="E34" s="1349"/>
      <c r="F34" s="1349"/>
      <c r="G34" s="1349"/>
      <c r="H34" s="1353"/>
      <c r="I34" s="1349"/>
      <c r="J34" s="1348"/>
      <c r="K34" s="1356" t="s">
        <v>1682</v>
      </c>
      <c r="L34" s="1350" t="s">
        <v>1681</v>
      </c>
      <c r="M34" s="1349">
        <v>2</v>
      </c>
      <c r="N34" s="1349">
        <v>2</v>
      </c>
      <c r="O34" s="1349" t="s">
        <v>1680</v>
      </c>
      <c r="P34" s="1353" t="s">
        <v>1679</v>
      </c>
      <c r="Q34" s="1349">
        <v>2</v>
      </c>
      <c r="R34" s="1348">
        <v>2</v>
      </c>
      <c r="S34" s="1356" t="s">
        <v>1678</v>
      </c>
      <c r="T34" s="1383" t="s">
        <v>1677</v>
      </c>
      <c r="U34" s="1349">
        <v>2</v>
      </c>
      <c r="V34" s="1349">
        <v>2</v>
      </c>
      <c r="W34" s="1349" t="s">
        <v>1676</v>
      </c>
      <c r="X34" s="1350" t="s">
        <v>1675</v>
      </c>
      <c r="Y34" s="1349">
        <v>2</v>
      </c>
      <c r="Z34" s="1348">
        <v>2</v>
      </c>
      <c r="AA34" s="1393" t="s">
        <v>1674</v>
      </c>
      <c r="AB34" s="1392" t="s">
        <v>1673</v>
      </c>
      <c r="AC34" s="1365">
        <v>2</v>
      </c>
      <c r="AD34" s="1365">
        <v>2</v>
      </c>
      <c r="AE34" s="1365" t="s">
        <v>1672</v>
      </c>
      <c r="AF34" s="1350" t="s">
        <v>1583</v>
      </c>
      <c r="AG34" s="1349">
        <v>2</v>
      </c>
      <c r="AH34" s="1348">
        <v>2</v>
      </c>
    </row>
    <row r="35" spans="1:34" s="1311" customFormat="1" ht="16" customHeight="1">
      <c r="A35" s="1979"/>
      <c r="B35" s="1985"/>
      <c r="C35" s="1357"/>
      <c r="D35" s="1353"/>
      <c r="E35" s="1349"/>
      <c r="F35" s="1349"/>
      <c r="G35" s="1349"/>
      <c r="H35" s="1350"/>
      <c r="I35" s="1349"/>
      <c r="J35" s="1348"/>
      <c r="K35" s="1349" t="s">
        <v>1604</v>
      </c>
      <c r="L35" s="1350" t="s">
        <v>237</v>
      </c>
      <c r="M35" s="1349">
        <v>2</v>
      </c>
      <c r="N35" s="1349">
        <v>2</v>
      </c>
      <c r="O35" s="1354" t="s">
        <v>1603</v>
      </c>
      <c r="P35" s="1350" t="s">
        <v>284</v>
      </c>
      <c r="Q35" s="1349">
        <v>2</v>
      </c>
      <c r="R35" s="1348">
        <v>2</v>
      </c>
      <c r="S35" s="1344" t="s">
        <v>1671</v>
      </c>
      <c r="T35" s="1362" t="s">
        <v>1670</v>
      </c>
      <c r="U35" s="1349">
        <v>2</v>
      </c>
      <c r="V35" s="1349">
        <v>2</v>
      </c>
      <c r="W35" s="1349" t="s">
        <v>1590</v>
      </c>
      <c r="X35" s="1350" t="s">
        <v>1589</v>
      </c>
      <c r="Y35" s="1349">
        <v>2</v>
      </c>
      <c r="Z35" s="1348">
        <v>2</v>
      </c>
      <c r="AA35" s="1356" t="s">
        <v>1669</v>
      </c>
      <c r="AB35" s="1350" t="s">
        <v>1587</v>
      </c>
      <c r="AC35" s="1365">
        <v>2</v>
      </c>
      <c r="AD35" s="1349">
        <v>2</v>
      </c>
      <c r="AE35" s="1349" t="s">
        <v>1668</v>
      </c>
      <c r="AF35" s="1350" t="s">
        <v>1667</v>
      </c>
      <c r="AG35" s="1349">
        <v>2</v>
      </c>
      <c r="AH35" s="1348">
        <v>2</v>
      </c>
    </row>
    <row r="36" spans="1:34" s="1311" customFormat="1" ht="16" customHeight="1">
      <c r="A36" s="1979"/>
      <c r="B36" s="1985"/>
      <c r="C36" s="1347"/>
      <c r="D36" s="1353"/>
      <c r="E36" s="1342"/>
      <c r="F36" s="1342"/>
      <c r="G36" s="1391"/>
      <c r="H36" s="1390"/>
      <c r="I36" s="1342"/>
      <c r="J36" s="1345"/>
      <c r="K36" s="1344" t="s">
        <v>1594</v>
      </c>
      <c r="L36" s="1343" t="s">
        <v>1593</v>
      </c>
      <c r="M36" s="1342">
        <v>2</v>
      </c>
      <c r="N36" s="1342">
        <v>2</v>
      </c>
      <c r="O36" s="1342" t="s">
        <v>1592</v>
      </c>
      <c r="P36" s="1359" t="s">
        <v>1591</v>
      </c>
      <c r="Q36" s="1342">
        <v>2</v>
      </c>
      <c r="R36" s="1345">
        <v>2</v>
      </c>
      <c r="S36" s="1356" t="s">
        <v>1602</v>
      </c>
      <c r="T36" s="1362" t="s">
        <v>1601</v>
      </c>
      <c r="U36" s="1349">
        <v>2</v>
      </c>
      <c r="V36" s="1349">
        <v>2</v>
      </c>
      <c r="W36" s="1361"/>
      <c r="X36" s="1360"/>
      <c r="Y36" s="1361"/>
      <c r="Z36" s="1389"/>
      <c r="AA36" s="1388"/>
      <c r="AB36" s="1350"/>
      <c r="AC36" s="1349"/>
      <c r="AD36" s="1349"/>
      <c r="AE36" s="1387"/>
      <c r="AF36" s="1374"/>
      <c r="AG36" s="1342"/>
      <c r="AH36" s="1345"/>
    </row>
    <row r="37" spans="1:34" s="1311" customFormat="1" ht="16.5" customHeight="1" thickBot="1">
      <c r="A37" s="1979"/>
      <c r="B37" s="1986"/>
      <c r="C37" s="1357"/>
      <c r="D37" s="1386"/>
      <c r="E37" s="1349"/>
      <c r="F37" s="1349"/>
      <c r="G37" s="1349"/>
      <c r="H37" s="1353"/>
      <c r="I37" s="1349"/>
      <c r="J37" s="1348"/>
      <c r="K37" s="1385"/>
      <c r="L37" s="1372"/>
      <c r="M37" s="1337"/>
      <c r="N37" s="1384"/>
      <c r="O37" s="1337" t="s">
        <v>1666</v>
      </c>
      <c r="P37" s="1353" t="s">
        <v>1665</v>
      </c>
      <c r="Q37" s="1349">
        <v>2</v>
      </c>
      <c r="R37" s="1349">
        <v>2</v>
      </c>
      <c r="S37" s="1356"/>
      <c r="T37" s="1383"/>
      <c r="U37" s="1349"/>
      <c r="V37" s="1349"/>
      <c r="W37" s="1349"/>
      <c r="X37" s="1350"/>
      <c r="Y37" s="1349"/>
      <c r="Z37" s="1348"/>
      <c r="AA37" s="1373"/>
      <c r="AB37" s="1372"/>
      <c r="AC37" s="1337"/>
      <c r="AD37" s="1337"/>
      <c r="AE37" s="1338"/>
      <c r="AF37" s="1372"/>
      <c r="AG37" s="1337"/>
      <c r="AH37" s="1336"/>
    </row>
    <row r="38" spans="1:34" s="1311" customFormat="1" ht="16" customHeight="1">
      <c r="A38" s="1979"/>
      <c r="B38" s="1944" t="s">
        <v>1664</v>
      </c>
      <c r="C38" s="1371"/>
      <c r="D38" s="1368"/>
      <c r="E38" s="1367"/>
      <c r="F38" s="1367"/>
      <c r="G38" s="1367"/>
      <c r="H38" s="1366"/>
      <c r="I38" s="1367"/>
      <c r="J38" s="1370"/>
      <c r="K38" s="1382" t="s">
        <v>1663</v>
      </c>
      <c r="L38" s="1381" t="s">
        <v>1662</v>
      </c>
      <c r="M38" s="1365">
        <v>2</v>
      </c>
      <c r="N38" s="1365">
        <v>2</v>
      </c>
      <c r="O38" s="1365" t="s">
        <v>1661</v>
      </c>
      <c r="P38" s="1366" t="s">
        <v>1660</v>
      </c>
      <c r="Q38" s="1326">
        <v>2</v>
      </c>
      <c r="R38" s="1370">
        <v>2</v>
      </c>
      <c r="S38" s="1369" t="s">
        <v>1659</v>
      </c>
      <c r="T38" s="1368" t="s">
        <v>1658</v>
      </c>
      <c r="U38" s="1367">
        <v>2</v>
      </c>
      <c r="V38" s="1367">
        <v>2</v>
      </c>
      <c r="W38" s="1367" t="s">
        <v>1657</v>
      </c>
      <c r="X38" s="1380" t="s">
        <v>1656</v>
      </c>
      <c r="Y38" s="1367">
        <v>2</v>
      </c>
      <c r="Z38" s="1370">
        <v>2</v>
      </c>
      <c r="AA38" s="1352" t="s">
        <v>1655</v>
      </c>
      <c r="AB38" s="1379" t="s">
        <v>1654</v>
      </c>
      <c r="AC38" s="1349">
        <v>2</v>
      </c>
      <c r="AD38" s="1349">
        <v>2</v>
      </c>
      <c r="AE38" s="1354" t="s">
        <v>1653</v>
      </c>
      <c r="AF38" s="1350" t="s">
        <v>1652</v>
      </c>
      <c r="AG38" s="1349">
        <v>2</v>
      </c>
      <c r="AH38" s="1348">
        <v>2</v>
      </c>
    </row>
    <row r="39" spans="1:34" s="1311" customFormat="1">
      <c r="A39" s="1979"/>
      <c r="B39" s="1945"/>
      <c r="C39" s="1357"/>
      <c r="D39" s="1378"/>
      <c r="E39" s="1349"/>
      <c r="F39" s="1349"/>
      <c r="G39" s="1349"/>
      <c r="H39" s="1353"/>
      <c r="I39" s="1349"/>
      <c r="J39" s="1348"/>
      <c r="K39" s="1356" t="s">
        <v>1651</v>
      </c>
      <c r="L39" s="1377" t="s">
        <v>1650</v>
      </c>
      <c r="M39" s="1365">
        <v>2</v>
      </c>
      <c r="N39" s="1365">
        <v>2</v>
      </c>
      <c r="O39" s="1349" t="s">
        <v>1649</v>
      </c>
      <c r="P39" s="1350" t="s">
        <v>1648</v>
      </c>
      <c r="Q39" s="1349">
        <v>2</v>
      </c>
      <c r="R39" s="1348">
        <v>2</v>
      </c>
      <c r="S39" s="1356" t="s">
        <v>1647</v>
      </c>
      <c r="T39" s="1362" t="s">
        <v>1646</v>
      </c>
      <c r="U39" s="1349">
        <v>2</v>
      </c>
      <c r="V39" s="1349">
        <v>2</v>
      </c>
      <c r="W39" s="1349" t="s">
        <v>1645</v>
      </c>
      <c r="X39" s="1350" t="s">
        <v>1644</v>
      </c>
      <c r="Y39" s="1349">
        <v>2</v>
      </c>
      <c r="Z39" s="1348">
        <v>2</v>
      </c>
      <c r="AA39" s="1352" t="s">
        <v>1643</v>
      </c>
      <c r="AB39" s="1350" t="s">
        <v>1642</v>
      </c>
      <c r="AC39" s="1349">
        <v>2</v>
      </c>
      <c r="AD39" s="1349">
        <v>2</v>
      </c>
      <c r="AE39" s="1351" t="s">
        <v>1641</v>
      </c>
      <c r="AF39" s="1350" t="s">
        <v>1640</v>
      </c>
      <c r="AG39" s="1349">
        <v>2</v>
      </c>
      <c r="AH39" s="1348">
        <v>2</v>
      </c>
    </row>
    <row r="40" spans="1:34" s="1311" customFormat="1">
      <c r="A40" s="1979"/>
      <c r="B40" s="1945"/>
      <c r="C40" s="1357"/>
      <c r="D40" s="1355"/>
      <c r="E40" s="1349"/>
      <c r="F40" s="1349"/>
      <c r="G40" s="1376"/>
      <c r="H40" s="1355"/>
      <c r="I40" s="1349"/>
      <c r="J40" s="1348"/>
      <c r="K40" s="1349" t="s">
        <v>1604</v>
      </c>
      <c r="L40" s="1350" t="s">
        <v>237</v>
      </c>
      <c r="M40" s="1365">
        <v>2</v>
      </c>
      <c r="N40" s="1365">
        <v>2</v>
      </c>
      <c r="O40" s="1349" t="s">
        <v>1603</v>
      </c>
      <c r="P40" s="1350" t="s">
        <v>284</v>
      </c>
      <c r="Q40" s="1365">
        <v>2</v>
      </c>
      <c r="R40" s="1348">
        <v>2</v>
      </c>
      <c r="S40" s="1356" t="s">
        <v>1639</v>
      </c>
      <c r="T40" s="1353" t="s">
        <v>1638</v>
      </c>
      <c r="U40" s="1349">
        <v>2</v>
      </c>
      <c r="V40" s="1349">
        <v>2</v>
      </c>
      <c r="W40" s="1349" t="s">
        <v>1637</v>
      </c>
      <c r="X40" s="1353" t="s">
        <v>1636</v>
      </c>
      <c r="Y40" s="1349">
        <v>2</v>
      </c>
      <c r="Z40" s="1348">
        <v>2</v>
      </c>
      <c r="AA40" s="1352" t="s">
        <v>1635</v>
      </c>
      <c r="AB40" s="1355" t="s">
        <v>1634</v>
      </c>
      <c r="AC40" s="1349">
        <v>2</v>
      </c>
      <c r="AD40" s="1349">
        <v>2</v>
      </c>
      <c r="AE40" s="1352" t="s">
        <v>1633</v>
      </c>
      <c r="AF40" s="1350" t="s">
        <v>1632</v>
      </c>
      <c r="AG40" s="1349">
        <v>2</v>
      </c>
      <c r="AH40" s="1348">
        <v>2</v>
      </c>
    </row>
    <row r="41" spans="1:34" s="1311" customFormat="1">
      <c r="A41" s="1979"/>
      <c r="B41" s="1945"/>
      <c r="C41" s="1347"/>
      <c r="D41" s="1343"/>
      <c r="E41" s="1342"/>
      <c r="F41" s="1342"/>
      <c r="G41" s="1346"/>
      <c r="H41" s="1343"/>
      <c r="I41" s="1342"/>
      <c r="J41" s="1345"/>
      <c r="K41" s="1344" t="s">
        <v>1594</v>
      </c>
      <c r="L41" s="1343" t="s">
        <v>1593</v>
      </c>
      <c r="M41" s="1342">
        <v>2</v>
      </c>
      <c r="N41" s="1342">
        <v>2</v>
      </c>
      <c r="O41" s="1342" t="s">
        <v>1592</v>
      </c>
      <c r="P41" s="1359" t="s">
        <v>1591</v>
      </c>
      <c r="Q41" s="1342">
        <v>2</v>
      </c>
      <c r="R41" s="1345">
        <v>2</v>
      </c>
      <c r="S41" s="1356" t="s">
        <v>1602</v>
      </c>
      <c r="T41" s="1362" t="s">
        <v>1601</v>
      </c>
      <c r="U41" s="1349">
        <v>2</v>
      </c>
      <c r="V41" s="1349">
        <v>2</v>
      </c>
      <c r="W41" s="1342" t="s">
        <v>1590</v>
      </c>
      <c r="X41" s="1374" t="s">
        <v>1589</v>
      </c>
      <c r="Y41" s="1342">
        <v>2</v>
      </c>
      <c r="Z41" s="1345">
        <v>2</v>
      </c>
      <c r="AA41" s="1354" t="s">
        <v>1588</v>
      </c>
      <c r="AB41" s="1358" t="s">
        <v>1587</v>
      </c>
      <c r="AC41" s="1349">
        <v>2</v>
      </c>
      <c r="AD41" s="1349">
        <v>2</v>
      </c>
      <c r="AE41" s="1375" t="s">
        <v>1631</v>
      </c>
      <c r="AF41" s="1374" t="s">
        <v>1630</v>
      </c>
      <c r="AG41" s="1342">
        <v>2</v>
      </c>
      <c r="AH41" s="1348">
        <v>2</v>
      </c>
    </row>
    <row r="42" spans="1:34" s="1311" customFormat="1" ht="16" customHeight="1">
      <c r="A42" s="1979"/>
      <c r="B42" s="1945"/>
      <c r="C42" s="1357"/>
      <c r="D42" s="1353"/>
      <c r="E42" s="1349"/>
      <c r="F42" s="1349"/>
      <c r="G42" s="1349"/>
      <c r="H42" s="1350"/>
      <c r="I42" s="1349"/>
      <c r="J42" s="1348"/>
      <c r="K42" s="1356"/>
      <c r="L42" s="1353"/>
      <c r="M42" s="1349"/>
      <c r="N42" s="1349"/>
      <c r="O42" s="1349"/>
      <c r="P42" s="1350"/>
      <c r="Q42" s="1349"/>
      <c r="R42" s="1348"/>
      <c r="S42" s="1356"/>
      <c r="T42" s="1353"/>
      <c r="U42" s="1349"/>
      <c r="V42" s="1349"/>
      <c r="W42" s="1349"/>
      <c r="X42" s="1350"/>
      <c r="Y42" s="1349"/>
      <c r="Z42" s="1348"/>
      <c r="AA42" s="1352"/>
      <c r="AB42" s="1350"/>
      <c r="AC42" s="1349"/>
      <c r="AD42" s="1349"/>
      <c r="AE42" s="1352" t="s">
        <v>1584</v>
      </c>
      <c r="AF42" s="1350" t="s">
        <v>1583</v>
      </c>
      <c r="AG42" s="1349">
        <v>2</v>
      </c>
      <c r="AH42" s="1348">
        <v>2</v>
      </c>
    </row>
    <row r="43" spans="1:34" s="1311" customFormat="1" ht="16" thickBot="1">
      <c r="A43" s="1979"/>
      <c r="B43" s="1946"/>
      <c r="C43" s="1357"/>
      <c r="D43" s="1355"/>
      <c r="E43" s="1349"/>
      <c r="F43" s="1349"/>
      <c r="G43" s="1349"/>
      <c r="H43" s="1353"/>
      <c r="I43" s="1349"/>
      <c r="J43" s="1348"/>
      <c r="K43" s="1356"/>
      <c r="L43" s="1355"/>
      <c r="M43" s="1349"/>
      <c r="N43" s="1349"/>
      <c r="O43" s="1349"/>
      <c r="P43" s="1350"/>
      <c r="Q43" s="1349"/>
      <c r="R43" s="1348"/>
      <c r="S43" s="1356"/>
      <c r="T43" s="1353"/>
      <c r="U43" s="1349"/>
      <c r="V43" s="1349"/>
      <c r="W43" s="1349"/>
      <c r="X43" s="1350"/>
      <c r="Y43" s="1337"/>
      <c r="Z43" s="1336"/>
      <c r="AA43" s="1373"/>
      <c r="AB43" s="1372"/>
      <c r="AC43" s="1337"/>
      <c r="AD43" s="1337"/>
      <c r="AE43" s="1373"/>
      <c r="AF43" s="1372"/>
      <c r="AG43" s="1337"/>
      <c r="AH43" s="1336"/>
    </row>
    <row r="44" spans="1:34" s="1311" customFormat="1">
      <c r="A44" s="1979"/>
      <c r="B44" s="1981" t="s">
        <v>1629</v>
      </c>
      <c r="C44" s="1371"/>
      <c r="D44" s="1368"/>
      <c r="E44" s="1367"/>
      <c r="F44" s="1367"/>
      <c r="G44" s="1367"/>
      <c r="H44" s="1366"/>
      <c r="I44" s="1367"/>
      <c r="J44" s="1370"/>
      <c r="K44" s="1369" t="s">
        <v>1628</v>
      </c>
      <c r="L44" s="1368" t="s">
        <v>1627</v>
      </c>
      <c r="M44" s="1367">
        <v>2</v>
      </c>
      <c r="N44" s="1367">
        <v>2</v>
      </c>
      <c r="O44" s="1367" t="s">
        <v>1626</v>
      </c>
      <c r="P44" s="1366" t="s">
        <v>1625</v>
      </c>
      <c r="Q44" s="1367">
        <v>2</v>
      </c>
      <c r="R44" s="1370">
        <v>2</v>
      </c>
      <c r="S44" s="1369" t="s">
        <v>1624</v>
      </c>
      <c r="T44" s="1368" t="s">
        <v>1623</v>
      </c>
      <c r="U44" s="1367">
        <v>2</v>
      </c>
      <c r="V44" s="1367">
        <v>2</v>
      </c>
      <c r="W44" s="1367" t="s">
        <v>1622</v>
      </c>
      <c r="X44" s="1366" t="s">
        <v>1621</v>
      </c>
      <c r="Y44" s="1365">
        <v>2</v>
      </c>
      <c r="Z44" s="1364">
        <v>2</v>
      </c>
      <c r="AA44" s="1352" t="s">
        <v>1620</v>
      </c>
      <c r="AB44" s="1350" t="s">
        <v>1619</v>
      </c>
      <c r="AC44" s="1349">
        <v>2</v>
      </c>
      <c r="AD44" s="1349">
        <v>2</v>
      </c>
      <c r="AE44" s="1351" t="s">
        <v>1618</v>
      </c>
      <c r="AF44" s="1350" t="s">
        <v>1617</v>
      </c>
      <c r="AG44" s="1349">
        <v>2</v>
      </c>
      <c r="AH44" s="1348">
        <v>2</v>
      </c>
    </row>
    <row r="45" spans="1:34" s="1311" customFormat="1">
      <c r="A45" s="1979"/>
      <c r="B45" s="1982"/>
      <c r="C45" s="1357"/>
      <c r="D45" s="1355"/>
      <c r="E45" s="1349"/>
      <c r="F45" s="1349"/>
      <c r="G45" s="1349"/>
      <c r="H45" s="1353"/>
      <c r="I45" s="1349"/>
      <c r="J45" s="1348"/>
      <c r="K45" s="1356" t="s">
        <v>1616</v>
      </c>
      <c r="L45" s="1355" t="s">
        <v>1615</v>
      </c>
      <c r="M45" s="1349">
        <v>2</v>
      </c>
      <c r="N45" s="1349">
        <v>2</v>
      </c>
      <c r="O45" s="1349" t="s">
        <v>1614</v>
      </c>
      <c r="P45" s="1350" t="s">
        <v>1613</v>
      </c>
      <c r="Q45" s="1349">
        <v>2</v>
      </c>
      <c r="R45" s="1348">
        <v>2</v>
      </c>
      <c r="S45" s="1356" t="s">
        <v>1612</v>
      </c>
      <c r="T45" s="1353" t="s">
        <v>1611</v>
      </c>
      <c r="U45" s="1349">
        <v>2</v>
      </c>
      <c r="V45" s="1349">
        <v>2</v>
      </c>
      <c r="W45" s="1349" t="s">
        <v>1610</v>
      </c>
      <c r="X45" s="1350" t="s">
        <v>1609</v>
      </c>
      <c r="Y45" s="1349">
        <v>2</v>
      </c>
      <c r="Z45" s="1348">
        <v>2</v>
      </c>
      <c r="AA45" s="1352" t="s">
        <v>1608</v>
      </c>
      <c r="AB45" s="1350" t="s">
        <v>1607</v>
      </c>
      <c r="AC45" s="1349">
        <v>2</v>
      </c>
      <c r="AD45" s="1349">
        <v>2</v>
      </c>
      <c r="AE45" s="1351" t="s">
        <v>1606</v>
      </c>
      <c r="AF45" s="1350" t="s">
        <v>1605</v>
      </c>
      <c r="AG45" s="1349">
        <v>2</v>
      </c>
      <c r="AH45" s="1348">
        <v>2</v>
      </c>
    </row>
    <row r="46" spans="1:34" s="1311" customFormat="1">
      <c r="A46" s="1979"/>
      <c r="B46" s="1982"/>
      <c r="C46" s="1357"/>
      <c r="D46" s="1355"/>
      <c r="E46" s="1349"/>
      <c r="F46" s="1349"/>
      <c r="G46" s="1349"/>
      <c r="H46" s="1353"/>
      <c r="I46" s="1349"/>
      <c r="J46" s="1348"/>
      <c r="K46" s="1349" t="s">
        <v>1604</v>
      </c>
      <c r="L46" s="1350" t="s">
        <v>237</v>
      </c>
      <c r="M46" s="1349">
        <v>2</v>
      </c>
      <c r="N46" s="1363">
        <v>2</v>
      </c>
      <c r="O46" s="1349" t="s">
        <v>1603</v>
      </c>
      <c r="P46" s="1350" t="s">
        <v>284</v>
      </c>
      <c r="Q46" s="1349">
        <v>2</v>
      </c>
      <c r="R46" s="1348">
        <v>2</v>
      </c>
      <c r="S46" s="1356" t="s">
        <v>1602</v>
      </c>
      <c r="T46" s="1362" t="s">
        <v>1601</v>
      </c>
      <c r="U46" s="1349">
        <v>2</v>
      </c>
      <c r="V46" s="1349">
        <v>2</v>
      </c>
      <c r="W46" s="1361" t="s">
        <v>1600</v>
      </c>
      <c r="X46" s="1360" t="s">
        <v>1599</v>
      </c>
      <c r="Y46" s="1349">
        <v>2</v>
      </c>
      <c r="Z46" s="1348">
        <v>2</v>
      </c>
      <c r="AA46" s="1352" t="s">
        <v>1598</v>
      </c>
      <c r="AB46" s="1350" t="s">
        <v>1597</v>
      </c>
      <c r="AC46" s="1349">
        <v>2</v>
      </c>
      <c r="AD46" s="1349">
        <v>2</v>
      </c>
      <c r="AE46" s="1349" t="s">
        <v>1596</v>
      </c>
      <c r="AF46" s="1350" t="s">
        <v>1595</v>
      </c>
      <c r="AG46" s="1349">
        <v>2</v>
      </c>
      <c r="AH46" s="1348">
        <v>2</v>
      </c>
    </row>
    <row r="47" spans="1:34" s="1311" customFormat="1">
      <c r="A47" s="1979"/>
      <c r="B47" s="1982"/>
      <c r="C47" s="1357"/>
      <c r="D47" s="1355"/>
      <c r="E47" s="1349"/>
      <c r="F47" s="1349"/>
      <c r="G47" s="1349"/>
      <c r="H47" s="1353"/>
      <c r="I47" s="1349"/>
      <c r="J47" s="1348"/>
      <c r="K47" s="1344" t="s">
        <v>1594</v>
      </c>
      <c r="L47" s="1343" t="s">
        <v>1593</v>
      </c>
      <c r="M47" s="1342">
        <v>2</v>
      </c>
      <c r="N47" s="1342">
        <v>2</v>
      </c>
      <c r="O47" s="1342" t="s">
        <v>1592</v>
      </c>
      <c r="P47" s="1359" t="s">
        <v>1591</v>
      </c>
      <c r="Q47" s="1342">
        <v>2</v>
      </c>
      <c r="R47" s="1345">
        <v>2</v>
      </c>
      <c r="S47" s="1356"/>
      <c r="T47" s="1353"/>
      <c r="U47" s="1349"/>
      <c r="V47" s="1349"/>
      <c r="W47" s="1349" t="s">
        <v>1590</v>
      </c>
      <c r="X47" s="1350" t="s">
        <v>1589</v>
      </c>
      <c r="Y47" s="1349">
        <v>2</v>
      </c>
      <c r="Z47" s="1348">
        <v>2</v>
      </c>
      <c r="AA47" s="1354" t="s">
        <v>1588</v>
      </c>
      <c r="AB47" s="1358" t="s">
        <v>1587</v>
      </c>
      <c r="AC47" s="1349">
        <v>2</v>
      </c>
      <c r="AD47" s="1349">
        <v>2</v>
      </c>
      <c r="AE47" s="1351" t="s">
        <v>1586</v>
      </c>
      <c r="AF47" s="1350" t="s">
        <v>1585</v>
      </c>
      <c r="AG47" s="1349">
        <v>2</v>
      </c>
      <c r="AH47" s="1348">
        <v>2</v>
      </c>
    </row>
    <row r="48" spans="1:34" s="1311" customFormat="1">
      <c r="A48" s="1979"/>
      <c r="B48" s="1982"/>
      <c r="C48" s="1357"/>
      <c r="D48" s="1355"/>
      <c r="E48" s="1349"/>
      <c r="F48" s="1349"/>
      <c r="G48" s="1349"/>
      <c r="H48" s="1353"/>
      <c r="I48" s="1349"/>
      <c r="J48" s="1348"/>
      <c r="K48" s="1356"/>
      <c r="L48" s="1355"/>
      <c r="M48" s="1349"/>
      <c r="N48" s="1349"/>
      <c r="O48" s="1349"/>
      <c r="P48" s="1350"/>
      <c r="Q48" s="1349"/>
      <c r="R48" s="1348"/>
      <c r="S48" s="1354"/>
      <c r="T48" s="1353"/>
      <c r="U48" s="1349"/>
      <c r="V48" s="1349"/>
      <c r="W48" s="1349"/>
      <c r="X48" s="1350"/>
      <c r="Y48" s="1349"/>
      <c r="Z48" s="1348"/>
      <c r="AA48" s="1352"/>
      <c r="AB48" s="1350"/>
      <c r="AC48" s="1349"/>
      <c r="AD48" s="1349"/>
      <c r="AE48" s="1351" t="s">
        <v>1584</v>
      </c>
      <c r="AF48" s="1350" t="s">
        <v>1583</v>
      </c>
      <c r="AG48" s="1349">
        <v>2</v>
      </c>
      <c r="AH48" s="1348">
        <v>2</v>
      </c>
    </row>
    <row r="49" spans="1:34" s="1311" customFormat="1" ht="16" thickBot="1">
      <c r="A49" s="1980"/>
      <c r="B49" s="1983"/>
      <c r="C49" s="1347"/>
      <c r="D49" s="1343"/>
      <c r="E49" s="1342"/>
      <c r="F49" s="1342"/>
      <c r="G49" s="1346"/>
      <c r="H49" s="1343"/>
      <c r="I49" s="1342"/>
      <c r="J49" s="1345"/>
      <c r="K49" s="1344"/>
      <c r="L49" s="1343"/>
      <c r="M49" s="1342"/>
      <c r="N49" s="1342"/>
      <c r="O49" s="1337"/>
      <c r="P49" s="1341"/>
      <c r="Q49" s="1337"/>
      <c r="R49" s="1336"/>
      <c r="S49" s="1340"/>
      <c r="T49" s="1339"/>
      <c r="U49" s="1337"/>
      <c r="V49" s="1337"/>
      <c r="W49" s="1337"/>
      <c r="X49" s="1338"/>
      <c r="Y49" s="1337"/>
      <c r="Z49" s="1336"/>
      <c r="AA49" s="1335"/>
      <c r="AB49" s="1334"/>
      <c r="AC49" s="1334"/>
      <c r="AD49" s="1334"/>
      <c r="AE49" s="1334"/>
      <c r="AF49" s="1334"/>
      <c r="AG49" s="1334"/>
      <c r="AH49" s="1333"/>
    </row>
    <row r="50" spans="1:34" s="1311" customFormat="1" ht="16" thickBot="1">
      <c r="A50" s="1966" t="s">
        <v>1582</v>
      </c>
      <c r="B50" s="1967"/>
      <c r="C50" s="1332"/>
      <c r="D50" s="1327"/>
      <c r="E50" s="1326">
        <v>0</v>
      </c>
      <c r="F50" s="1326">
        <v>0</v>
      </c>
      <c r="G50" s="1330"/>
      <c r="H50" s="1327"/>
      <c r="I50" s="1326">
        <v>0</v>
      </c>
      <c r="J50" s="1325">
        <v>0</v>
      </c>
      <c r="K50" s="1331"/>
      <c r="L50" s="1327"/>
      <c r="M50" s="1326">
        <v>6</v>
      </c>
      <c r="N50" s="1326">
        <v>6</v>
      </c>
      <c r="O50" s="1326"/>
      <c r="P50" s="1327"/>
      <c r="Q50" s="1326">
        <v>6</v>
      </c>
      <c r="R50" s="1325">
        <v>6</v>
      </c>
      <c r="S50" s="1331"/>
      <c r="T50" s="1327"/>
      <c r="U50" s="1326">
        <v>6</v>
      </c>
      <c r="V50" s="1326">
        <v>6</v>
      </c>
      <c r="W50" s="1326"/>
      <c r="X50" s="1330"/>
      <c r="Y50" s="1326">
        <v>8</v>
      </c>
      <c r="Z50" s="1325">
        <v>8</v>
      </c>
      <c r="AA50" s="1329"/>
      <c r="AB50" s="1327"/>
      <c r="AC50" s="1326">
        <v>6</v>
      </c>
      <c r="AD50" s="1326">
        <v>6</v>
      </c>
      <c r="AE50" s="1328"/>
      <c r="AF50" s="1327"/>
      <c r="AG50" s="1326">
        <v>12</v>
      </c>
      <c r="AH50" s="1325">
        <v>12</v>
      </c>
    </row>
    <row r="51" spans="1:34" s="1311" customFormat="1" ht="26.5" customHeight="1" thickTop="1" thickBot="1">
      <c r="A51" s="1968" t="s">
        <v>1581</v>
      </c>
      <c r="B51" s="1969"/>
      <c r="C51" s="1322"/>
      <c r="D51" s="1319"/>
      <c r="E51" s="1319">
        <v>14</v>
      </c>
      <c r="F51" s="1319">
        <v>18</v>
      </c>
      <c r="G51" s="1324"/>
      <c r="H51" s="1323"/>
      <c r="I51" s="1319">
        <v>16</v>
      </c>
      <c r="J51" s="1319">
        <v>20</v>
      </c>
      <c r="K51" s="1322"/>
      <c r="L51" s="1320"/>
      <c r="M51" s="1319">
        <v>18</v>
      </c>
      <c r="N51" s="1319">
        <v>18</v>
      </c>
      <c r="O51" s="1319"/>
      <c r="P51" s="1320"/>
      <c r="Q51" s="1319">
        <v>18</v>
      </c>
      <c r="R51" s="1319">
        <v>18</v>
      </c>
      <c r="S51" s="1322"/>
      <c r="T51" s="1320"/>
      <c r="U51" s="1319">
        <v>18</v>
      </c>
      <c r="V51" s="1319">
        <v>18</v>
      </c>
      <c r="W51" s="1319"/>
      <c r="X51" s="1319"/>
      <c r="Y51" s="1319">
        <v>18</v>
      </c>
      <c r="Z51" s="1319">
        <v>18</v>
      </c>
      <c r="AA51" s="1321"/>
      <c r="AB51" s="1320"/>
      <c r="AC51" s="1319">
        <v>14</v>
      </c>
      <c r="AD51" s="1319">
        <v>14</v>
      </c>
      <c r="AE51" s="1320"/>
      <c r="AF51" s="1320"/>
      <c r="AG51" s="1319">
        <v>12</v>
      </c>
      <c r="AH51" s="1318">
        <v>12</v>
      </c>
    </row>
    <row r="52" spans="1:34" s="1314" customFormat="1" ht="22.5" customHeight="1">
      <c r="A52" s="1947" t="s">
        <v>1580</v>
      </c>
      <c r="B52" s="1948"/>
      <c r="C52" s="1958" t="s">
        <v>1579</v>
      </c>
      <c r="D52" s="1958" t="s">
        <v>1578</v>
      </c>
      <c r="E52" s="2015">
        <v>18</v>
      </c>
      <c r="F52" s="1961"/>
      <c r="G52" s="1961"/>
      <c r="H52" s="2016"/>
      <c r="I52" s="2016"/>
      <c r="J52" s="2016"/>
      <c r="K52" s="2017"/>
      <c r="L52" s="1958" t="s">
        <v>1577</v>
      </c>
      <c r="M52" s="2031" t="s">
        <v>1576</v>
      </c>
      <c r="N52" s="2032"/>
      <c r="O52" s="2033"/>
      <c r="P52" s="2034">
        <v>8</v>
      </c>
      <c r="Q52" s="2035"/>
      <c r="R52" s="2035"/>
      <c r="S52" s="2036"/>
      <c r="T52" s="1958" t="s">
        <v>1575</v>
      </c>
      <c r="U52" s="1960" t="s">
        <v>1574</v>
      </c>
      <c r="V52" s="1961"/>
      <c r="W52" s="1962"/>
      <c r="X52" s="2020">
        <v>42</v>
      </c>
      <c r="Y52" s="1960" t="s">
        <v>1573</v>
      </c>
      <c r="Z52" s="2021"/>
      <c r="AA52" s="2022"/>
      <c r="AB52" s="2015">
        <v>44</v>
      </c>
      <c r="AC52" s="2021"/>
      <c r="AD52" s="2021"/>
      <c r="AE52" s="2021"/>
      <c r="AF52" s="2021"/>
      <c r="AG52" s="2021"/>
      <c r="AH52" s="2023"/>
    </row>
    <row r="53" spans="1:34" s="1314" customFormat="1" ht="22.5" customHeight="1">
      <c r="A53" s="1949"/>
      <c r="B53" s="1950"/>
      <c r="C53" s="1959"/>
      <c r="D53" s="1959"/>
      <c r="E53" s="1963"/>
      <c r="F53" s="1964"/>
      <c r="G53" s="1964"/>
      <c r="H53" s="1964"/>
      <c r="I53" s="1964"/>
      <c r="J53" s="1964"/>
      <c r="K53" s="1965"/>
      <c r="L53" s="1959"/>
      <c r="M53" s="2025" t="s">
        <v>1572</v>
      </c>
      <c r="N53" s="2026"/>
      <c r="O53" s="2027"/>
      <c r="P53" s="2028">
        <v>0</v>
      </c>
      <c r="Q53" s="2029"/>
      <c r="R53" s="2029"/>
      <c r="S53" s="2030"/>
      <c r="T53" s="1959"/>
      <c r="U53" s="1963"/>
      <c r="V53" s="1964"/>
      <c r="W53" s="1965"/>
      <c r="X53" s="1959"/>
      <c r="Y53" s="1963"/>
      <c r="Z53" s="1964"/>
      <c r="AA53" s="1965"/>
      <c r="AB53" s="1963"/>
      <c r="AC53" s="1964"/>
      <c r="AD53" s="1964"/>
      <c r="AE53" s="1964"/>
      <c r="AF53" s="1964"/>
      <c r="AG53" s="1964"/>
      <c r="AH53" s="2024"/>
    </row>
    <row r="54" spans="1:34" s="1314" customFormat="1" ht="21.4" customHeight="1" thickBot="1">
      <c r="A54" s="1951"/>
      <c r="B54" s="1952"/>
      <c r="C54" s="1317" t="s">
        <v>1334</v>
      </c>
      <c r="D54" s="1317" t="s">
        <v>1571</v>
      </c>
      <c r="E54" s="2018">
        <v>4</v>
      </c>
      <c r="F54" s="2018"/>
      <c r="G54" s="2018"/>
      <c r="H54" s="2018"/>
      <c r="I54" s="2018"/>
      <c r="J54" s="2018"/>
      <c r="K54" s="2018"/>
      <c r="L54" s="1317" t="s">
        <v>54</v>
      </c>
      <c r="M54" s="2018">
        <v>12</v>
      </c>
      <c r="N54" s="2018"/>
      <c r="O54" s="2018"/>
      <c r="P54" s="2018"/>
      <c r="Q54" s="2018"/>
      <c r="R54" s="2018"/>
      <c r="S54" s="2018"/>
      <c r="T54" s="1316" t="s">
        <v>1570</v>
      </c>
      <c r="U54" s="2018">
        <v>128</v>
      </c>
      <c r="V54" s="2018"/>
      <c r="W54" s="2018"/>
      <c r="X54" s="2018"/>
      <c r="Y54" s="2018"/>
      <c r="Z54" s="2018"/>
      <c r="AA54" s="2018"/>
      <c r="AB54" s="2018"/>
      <c r="AC54" s="2018"/>
      <c r="AD54" s="2018"/>
      <c r="AE54" s="2018"/>
      <c r="AF54" s="2018"/>
      <c r="AG54" s="2018"/>
      <c r="AH54" s="2019"/>
    </row>
    <row r="55" spans="1:34" s="1314" customFormat="1" ht="165.75" customHeight="1" thickBot="1">
      <c r="A55" s="1953" t="s">
        <v>1569</v>
      </c>
      <c r="B55" s="1954"/>
      <c r="C55" s="1955" t="s">
        <v>1568</v>
      </c>
      <c r="D55" s="1956"/>
      <c r="E55" s="1956"/>
      <c r="F55" s="1956"/>
      <c r="G55" s="1956"/>
      <c r="H55" s="1956"/>
      <c r="I55" s="1956"/>
      <c r="J55" s="1956"/>
      <c r="K55" s="1956"/>
      <c r="L55" s="1956"/>
      <c r="M55" s="1956"/>
      <c r="N55" s="1956"/>
      <c r="O55" s="1956"/>
      <c r="P55" s="1956"/>
      <c r="Q55" s="1956"/>
      <c r="R55" s="1957"/>
      <c r="S55" s="1315" t="s">
        <v>56</v>
      </c>
      <c r="T55" s="1940"/>
      <c r="U55" s="1941"/>
      <c r="V55" s="1942"/>
      <c r="W55" s="1315" t="s">
        <v>57</v>
      </c>
      <c r="X55" s="1940"/>
      <c r="Y55" s="1941"/>
      <c r="Z55" s="1942"/>
      <c r="AA55" s="1315" t="s">
        <v>1332</v>
      </c>
      <c r="AB55" s="1940"/>
      <c r="AC55" s="1941"/>
      <c r="AD55" s="1942"/>
      <c r="AE55" s="1315" t="s">
        <v>58</v>
      </c>
      <c r="AF55" s="1940"/>
      <c r="AG55" s="1941"/>
      <c r="AH55" s="1943"/>
    </row>
    <row r="60" spans="1:34">
      <c r="C60" s="1313"/>
    </row>
    <row r="61" spans="1:34">
      <c r="C61" s="1313"/>
    </row>
    <row r="62" spans="1:34">
      <c r="C62" s="1313"/>
    </row>
    <row r="63" spans="1:34">
      <c r="C63" s="1313"/>
    </row>
    <row r="64" spans="1:34">
      <c r="C64" s="1313"/>
    </row>
    <row r="65" spans="3:3">
      <c r="C65" s="1313"/>
    </row>
    <row r="68" spans="3:3" ht="17.5" customHeight="1"/>
  </sheetData>
  <mergeCells count="57">
    <mergeCell ref="E54:K54"/>
    <mergeCell ref="U54:AH54"/>
    <mergeCell ref="X52:X53"/>
    <mergeCell ref="Y52:AA53"/>
    <mergeCell ref="AB52:AH53"/>
    <mergeCell ref="M53:O53"/>
    <mergeCell ref="P53:S53"/>
    <mergeCell ref="M52:O52"/>
    <mergeCell ref="P52:S52"/>
    <mergeCell ref="M54:S54"/>
    <mergeCell ref="A22:B25"/>
    <mergeCell ref="K5:N5"/>
    <mergeCell ref="A5:B5"/>
    <mergeCell ref="C5:F5"/>
    <mergeCell ref="B16:B17"/>
    <mergeCell ref="A18:B18"/>
    <mergeCell ref="A19:B20"/>
    <mergeCell ref="A21:B21"/>
    <mergeCell ref="A13:B13"/>
    <mergeCell ref="A14:A17"/>
    <mergeCell ref="B14:B15"/>
    <mergeCell ref="A2:AH2"/>
    <mergeCell ref="A3:AH3"/>
    <mergeCell ref="A4:B4"/>
    <mergeCell ref="C4:J4"/>
    <mergeCell ref="K4:R4"/>
    <mergeCell ref="S4:Z4"/>
    <mergeCell ref="AA4:AH4"/>
    <mergeCell ref="AE5:AH5"/>
    <mergeCell ref="A6:B12"/>
    <mergeCell ref="W5:Z5"/>
    <mergeCell ref="AA5:AD5"/>
    <mergeCell ref="O5:R5"/>
    <mergeCell ref="G5:J5"/>
    <mergeCell ref="S5:V5"/>
    <mergeCell ref="A26:B26"/>
    <mergeCell ref="A27:B31"/>
    <mergeCell ref="A32:B32"/>
    <mergeCell ref="A33:A49"/>
    <mergeCell ref="B44:B49"/>
    <mergeCell ref="B33:B37"/>
    <mergeCell ref="AB55:AD55"/>
    <mergeCell ref="AF55:AH55"/>
    <mergeCell ref="B38:B43"/>
    <mergeCell ref="A52:B54"/>
    <mergeCell ref="A55:B55"/>
    <mergeCell ref="C55:R55"/>
    <mergeCell ref="T55:V55"/>
    <mergeCell ref="X55:Z55"/>
    <mergeCell ref="T52:T53"/>
    <mergeCell ref="U52:W53"/>
    <mergeCell ref="A50:B50"/>
    <mergeCell ref="A51:B51"/>
    <mergeCell ref="C52:C53"/>
    <mergeCell ref="D52:D53"/>
    <mergeCell ref="E52:K53"/>
    <mergeCell ref="L52:L53"/>
  </mergeCells>
  <phoneticPr fontId="3" type="noConversion"/>
  <printOptions horizontalCentered="1"/>
  <pageMargins left="0.39370078740157483" right="0.39370078740157483" top="0.19685039370078741" bottom="0.19685039370078741" header="0.51181102362204722" footer="0.51181102362204722"/>
  <pageSetup paperSize="8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2"/>
  <sheetViews>
    <sheetView zoomScale="70" zoomScaleNormal="70" zoomScaleSheetLayoutView="80" workbookViewId="0">
      <pane xSplit="2" ySplit="5" topLeftCell="I37" activePane="bottomRight" state="frozen"/>
      <selection activeCell="C51" sqref="C51:R55"/>
      <selection pane="topRight" activeCell="C51" sqref="C51:R55"/>
      <selection pane="bottomLeft" activeCell="C51" sqref="C51:R55"/>
      <selection pane="bottomRight" activeCell="C44" sqref="C44:R48"/>
    </sheetView>
  </sheetViews>
  <sheetFormatPr defaultColWidth="9" defaultRowHeight="13.5"/>
  <cols>
    <col min="1" max="2" width="5" style="209" customWidth="1"/>
    <col min="3" max="3" width="10.6328125" style="209" customWidth="1"/>
    <col min="4" max="4" width="21.26953125" style="209" customWidth="1"/>
    <col min="5" max="6" width="2.6328125" style="210" customWidth="1"/>
    <col min="7" max="7" width="10.6328125" style="211" customWidth="1"/>
    <col min="8" max="8" width="21.26953125" style="211" customWidth="1"/>
    <col min="9" max="10" width="2.6328125" style="210" customWidth="1"/>
    <col min="11" max="11" width="10.6328125" style="209" customWidth="1"/>
    <col min="12" max="12" width="16" style="209" customWidth="1"/>
    <col min="13" max="14" width="2.6328125" style="209" customWidth="1"/>
    <col min="15" max="15" width="10.6328125" style="209" customWidth="1"/>
    <col min="16" max="16" width="17" style="209" customWidth="1"/>
    <col min="17" max="18" width="2.6328125" style="209" customWidth="1"/>
    <col min="19" max="19" width="10.6328125" style="209" customWidth="1"/>
    <col min="20" max="20" width="17.08984375" style="209" customWidth="1"/>
    <col min="21" max="22" width="2.6328125" style="209" customWidth="1"/>
    <col min="23" max="23" width="11.36328125" style="209" customWidth="1"/>
    <col min="24" max="24" width="17" style="209" customWidth="1"/>
    <col min="25" max="26" width="2.6328125" style="209" customWidth="1"/>
    <col min="27" max="27" width="10.6328125" style="209" customWidth="1"/>
    <col min="28" max="28" width="16.6328125" style="209" customWidth="1"/>
    <col min="29" max="30" width="2.6328125" style="209" customWidth="1"/>
    <col min="31" max="31" width="10.6328125" style="209" customWidth="1"/>
    <col min="32" max="32" width="16.90625" style="209" customWidth="1"/>
    <col min="33" max="34" width="2.6328125" style="209" customWidth="1"/>
    <col min="35" max="16384" width="9" style="209"/>
  </cols>
  <sheetData>
    <row r="1" spans="1:34" ht="15.75" customHeight="1">
      <c r="A1" s="285"/>
      <c r="B1" s="285"/>
      <c r="C1" s="283"/>
      <c r="D1" s="283"/>
      <c r="E1" s="284"/>
      <c r="F1" s="284"/>
      <c r="G1" s="215"/>
      <c r="H1" s="215"/>
      <c r="I1" s="284"/>
      <c r="J1" s="284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</row>
    <row r="2" spans="1:34" s="210" customFormat="1" ht="27.5">
      <c r="A2" s="2043" t="s">
        <v>385</v>
      </c>
      <c r="B2" s="2043"/>
      <c r="C2" s="2043"/>
      <c r="D2" s="2043"/>
      <c r="E2" s="2043"/>
      <c r="F2" s="2043"/>
      <c r="G2" s="2043"/>
      <c r="H2" s="2043"/>
      <c r="I2" s="2043"/>
      <c r="J2" s="2043"/>
      <c r="K2" s="2043"/>
      <c r="L2" s="2043"/>
      <c r="M2" s="2043"/>
      <c r="N2" s="2043"/>
      <c r="O2" s="2043"/>
      <c r="P2" s="2043"/>
      <c r="Q2" s="2043"/>
      <c r="R2" s="2043"/>
      <c r="S2" s="2043"/>
      <c r="T2" s="2043"/>
      <c r="U2" s="2043"/>
      <c r="V2" s="2043"/>
      <c r="W2" s="2043"/>
      <c r="X2" s="2043"/>
      <c r="Y2" s="2043"/>
      <c r="Z2" s="2043"/>
      <c r="AA2" s="2043"/>
      <c r="AB2" s="2043"/>
      <c r="AC2" s="2043"/>
      <c r="AD2" s="2043"/>
      <c r="AE2" s="2043"/>
      <c r="AF2" s="2043"/>
      <c r="AG2" s="2043"/>
      <c r="AH2" s="2043"/>
    </row>
    <row r="3" spans="1:34" s="282" customFormat="1" ht="18" customHeight="1" thickBot="1">
      <c r="A3" s="1751" t="s">
        <v>384</v>
      </c>
      <c r="B3" s="1751"/>
      <c r="C3" s="1751"/>
      <c r="D3" s="1751"/>
      <c r="E3" s="1751"/>
      <c r="F3" s="1751"/>
      <c r="G3" s="1751"/>
      <c r="H3" s="1751"/>
      <c r="I3" s="1751"/>
      <c r="J3" s="1751"/>
      <c r="K3" s="1751"/>
      <c r="L3" s="1751"/>
      <c r="M3" s="1751"/>
      <c r="N3" s="1751"/>
      <c r="O3" s="1751"/>
      <c r="P3" s="1751"/>
      <c r="Q3" s="1751"/>
      <c r="R3" s="1751"/>
      <c r="S3" s="1751"/>
      <c r="T3" s="1751"/>
      <c r="U3" s="1751"/>
      <c r="V3" s="1751"/>
      <c r="W3" s="1751"/>
      <c r="X3" s="1751"/>
      <c r="Y3" s="1751"/>
      <c r="Z3" s="1751"/>
      <c r="AA3" s="1751"/>
      <c r="AB3" s="1751"/>
      <c r="AC3" s="1751"/>
      <c r="AD3" s="1751"/>
      <c r="AE3" s="1751"/>
      <c r="AF3" s="1751"/>
      <c r="AG3" s="1751"/>
      <c r="AH3" s="1751"/>
    </row>
    <row r="4" spans="1:34" ht="18" customHeight="1">
      <c r="A4" s="2045" t="s">
        <v>0</v>
      </c>
      <c r="B4" s="2044"/>
      <c r="C4" s="2044" t="s">
        <v>383</v>
      </c>
      <c r="D4" s="2044"/>
      <c r="E4" s="2044"/>
      <c r="F4" s="2044"/>
      <c r="G4" s="2044"/>
      <c r="H4" s="2044"/>
      <c r="I4" s="2044"/>
      <c r="J4" s="2044"/>
      <c r="K4" s="2044" t="s">
        <v>382</v>
      </c>
      <c r="L4" s="2044"/>
      <c r="M4" s="2044"/>
      <c r="N4" s="2044"/>
      <c r="O4" s="2044"/>
      <c r="P4" s="2044"/>
      <c r="Q4" s="2044"/>
      <c r="R4" s="2044"/>
      <c r="S4" s="2044" t="s">
        <v>381</v>
      </c>
      <c r="T4" s="2044"/>
      <c r="U4" s="2044"/>
      <c r="V4" s="2044"/>
      <c r="W4" s="2044"/>
      <c r="X4" s="2044"/>
      <c r="Y4" s="2044"/>
      <c r="Z4" s="2044"/>
      <c r="AA4" s="2044" t="s">
        <v>380</v>
      </c>
      <c r="AB4" s="2044"/>
      <c r="AC4" s="2044"/>
      <c r="AD4" s="2044"/>
      <c r="AE4" s="2044"/>
      <c r="AF4" s="2044"/>
      <c r="AG4" s="2044"/>
      <c r="AH4" s="2050"/>
    </row>
    <row r="5" spans="1:34" s="210" customFormat="1" ht="18" customHeight="1">
      <c r="A5" s="2049" t="s">
        <v>379</v>
      </c>
      <c r="B5" s="2048"/>
      <c r="C5" s="2048" t="s">
        <v>6</v>
      </c>
      <c r="D5" s="2048"/>
      <c r="E5" s="2048"/>
      <c r="F5" s="2048"/>
      <c r="G5" s="2048" t="s">
        <v>7</v>
      </c>
      <c r="H5" s="2048"/>
      <c r="I5" s="2048"/>
      <c r="J5" s="2048"/>
      <c r="K5" s="2048" t="s">
        <v>6</v>
      </c>
      <c r="L5" s="2048"/>
      <c r="M5" s="2048"/>
      <c r="N5" s="2048"/>
      <c r="O5" s="2048" t="s">
        <v>7</v>
      </c>
      <c r="P5" s="2048"/>
      <c r="Q5" s="2048"/>
      <c r="R5" s="2048"/>
      <c r="S5" s="2048" t="s">
        <v>6</v>
      </c>
      <c r="T5" s="2048"/>
      <c r="U5" s="2048"/>
      <c r="V5" s="2048"/>
      <c r="W5" s="2048" t="s">
        <v>7</v>
      </c>
      <c r="X5" s="2048"/>
      <c r="Y5" s="2048"/>
      <c r="Z5" s="2048"/>
      <c r="AA5" s="2048" t="s">
        <v>6</v>
      </c>
      <c r="AB5" s="2048"/>
      <c r="AC5" s="2048"/>
      <c r="AD5" s="2048"/>
      <c r="AE5" s="2048" t="s">
        <v>7</v>
      </c>
      <c r="AF5" s="2048"/>
      <c r="AG5" s="2048"/>
      <c r="AH5" s="2051"/>
    </row>
    <row r="6" spans="1:34" s="211" customFormat="1" ht="33" customHeight="1">
      <c r="A6" s="2052" t="s">
        <v>378</v>
      </c>
      <c r="B6" s="2053"/>
      <c r="C6" s="214" t="s">
        <v>8</v>
      </c>
      <c r="D6" s="239" t="s">
        <v>9</v>
      </c>
      <c r="E6" s="232" t="s">
        <v>10</v>
      </c>
      <c r="F6" s="232" t="s">
        <v>11</v>
      </c>
      <c r="G6" s="214" t="s">
        <v>8</v>
      </c>
      <c r="H6" s="214" t="s">
        <v>9</v>
      </c>
      <c r="I6" s="232" t="s">
        <v>10</v>
      </c>
      <c r="J6" s="232" t="s">
        <v>11</v>
      </c>
      <c r="K6" s="214" t="s">
        <v>8</v>
      </c>
      <c r="L6" s="214" t="s">
        <v>9</v>
      </c>
      <c r="M6" s="232" t="s">
        <v>10</v>
      </c>
      <c r="N6" s="232" t="s">
        <v>11</v>
      </c>
      <c r="O6" s="214" t="s">
        <v>8</v>
      </c>
      <c r="P6" s="214" t="s">
        <v>9</v>
      </c>
      <c r="Q6" s="232" t="s">
        <v>10</v>
      </c>
      <c r="R6" s="232" t="s">
        <v>11</v>
      </c>
      <c r="S6" s="214" t="s">
        <v>8</v>
      </c>
      <c r="T6" s="214" t="s">
        <v>9</v>
      </c>
      <c r="U6" s="232" t="s">
        <v>10</v>
      </c>
      <c r="V6" s="232" t="s">
        <v>11</v>
      </c>
      <c r="W6" s="214" t="s">
        <v>8</v>
      </c>
      <c r="X6" s="214" t="s">
        <v>9</v>
      </c>
      <c r="Y6" s="232" t="s">
        <v>10</v>
      </c>
      <c r="Z6" s="232" t="s">
        <v>11</v>
      </c>
      <c r="AA6" s="239" t="s">
        <v>8</v>
      </c>
      <c r="AB6" s="239" t="s">
        <v>9</v>
      </c>
      <c r="AC6" s="232" t="s">
        <v>10</v>
      </c>
      <c r="AD6" s="232" t="s">
        <v>11</v>
      </c>
      <c r="AE6" s="239" t="s">
        <v>8</v>
      </c>
      <c r="AF6" s="239" t="s">
        <v>9</v>
      </c>
      <c r="AG6" s="232" t="s">
        <v>10</v>
      </c>
      <c r="AH6" s="231" t="s">
        <v>11</v>
      </c>
    </row>
    <row r="7" spans="1:34" s="211" customFormat="1" ht="14.5">
      <c r="A7" s="2052"/>
      <c r="B7" s="2053"/>
      <c r="C7" s="281" t="s">
        <v>59</v>
      </c>
      <c r="D7" s="63" t="s">
        <v>377</v>
      </c>
      <c r="E7" s="61">
        <v>2</v>
      </c>
      <c r="F7" s="61">
        <v>2</v>
      </c>
      <c r="G7" s="208" t="s">
        <v>376</v>
      </c>
      <c r="H7" s="74" t="s">
        <v>375</v>
      </c>
      <c r="I7" s="61">
        <v>2</v>
      </c>
      <c r="J7" s="77">
        <v>2</v>
      </c>
      <c r="K7" s="208" t="s">
        <v>374</v>
      </c>
      <c r="L7" s="114" t="s">
        <v>373</v>
      </c>
      <c r="M7" s="208">
        <v>2</v>
      </c>
      <c r="N7" s="208">
        <v>2</v>
      </c>
      <c r="O7" s="208" t="s">
        <v>372</v>
      </c>
      <c r="P7" s="114" t="s">
        <v>371</v>
      </c>
      <c r="Q7" s="208">
        <v>2</v>
      </c>
      <c r="R7" s="208">
        <v>2</v>
      </c>
      <c r="S7" s="214"/>
      <c r="T7" s="109"/>
      <c r="U7" s="214"/>
      <c r="V7" s="214"/>
      <c r="W7" s="214"/>
      <c r="X7" s="109"/>
      <c r="Y7" s="214"/>
      <c r="Z7" s="214"/>
      <c r="AA7" s="239"/>
      <c r="AB7" s="109"/>
      <c r="AC7" s="214"/>
      <c r="AD7" s="214"/>
      <c r="AE7" s="239"/>
      <c r="AF7" s="109"/>
      <c r="AG7" s="214"/>
      <c r="AH7" s="237"/>
    </row>
    <row r="8" spans="1:34" s="211" customFormat="1" ht="14.5">
      <c r="A8" s="2052"/>
      <c r="B8" s="2053"/>
      <c r="C8" s="208" t="s">
        <v>370</v>
      </c>
      <c r="D8" s="110" t="s">
        <v>369</v>
      </c>
      <c r="E8" s="208">
        <v>2</v>
      </c>
      <c r="F8" s="208">
        <v>2</v>
      </c>
      <c r="G8" s="208" t="s">
        <v>368</v>
      </c>
      <c r="H8" s="111" t="s">
        <v>367</v>
      </c>
      <c r="I8" s="208">
        <v>2</v>
      </c>
      <c r="J8" s="75">
        <v>2</v>
      </c>
      <c r="K8" s="208" t="s">
        <v>366</v>
      </c>
      <c r="L8" s="114" t="s">
        <v>365</v>
      </c>
      <c r="M8" s="208">
        <v>2</v>
      </c>
      <c r="N8" s="208">
        <v>2</v>
      </c>
      <c r="O8" s="113" t="s">
        <v>61</v>
      </c>
      <c r="P8" s="110" t="s">
        <v>364</v>
      </c>
      <c r="Q8" s="208">
        <v>2</v>
      </c>
      <c r="R8" s="208">
        <v>2</v>
      </c>
      <c r="S8" s="214"/>
      <c r="T8" s="109"/>
      <c r="U8" s="214"/>
      <c r="V8" s="214"/>
      <c r="W8" s="214"/>
      <c r="X8" s="109"/>
      <c r="Y8" s="214"/>
      <c r="Z8" s="214"/>
      <c r="AA8" s="239"/>
      <c r="AB8" s="239"/>
      <c r="AC8" s="214"/>
      <c r="AD8" s="214"/>
      <c r="AE8" s="239"/>
      <c r="AF8" s="239"/>
      <c r="AG8" s="214"/>
      <c r="AH8" s="237"/>
    </row>
    <row r="9" spans="1:34" s="211" customFormat="1" ht="17">
      <c r="A9" s="2052"/>
      <c r="B9" s="2053"/>
      <c r="C9" s="208" t="s">
        <v>363</v>
      </c>
      <c r="D9" s="110" t="s">
        <v>362</v>
      </c>
      <c r="E9" s="208">
        <v>2</v>
      </c>
      <c r="F9" s="75">
        <v>2</v>
      </c>
      <c r="G9" s="208" t="s">
        <v>361</v>
      </c>
      <c r="H9" s="110" t="s">
        <v>360</v>
      </c>
      <c r="I9" s="208">
        <v>2</v>
      </c>
      <c r="J9" s="75">
        <v>2</v>
      </c>
      <c r="K9" s="208" t="s">
        <v>359</v>
      </c>
      <c r="L9" s="110" t="s">
        <v>358</v>
      </c>
      <c r="M9" s="208">
        <v>2</v>
      </c>
      <c r="N9" s="75">
        <v>2</v>
      </c>
      <c r="O9" s="42"/>
      <c r="P9" s="47"/>
      <c r="Q9" s="42"/>
      <c r="R9" s="42"/>
      <c r="S9" s="214"/>
      <c r="T9" s="109"/>
      <c r="U9" s="214"/>
      <c r="V9" s="214"/>
      <c r="W9" s="214"/>
      <c r="X9" s="109"/>
      <c r="Y9" s="214"/>
      <c r="Z9" s="214"/>
      <c r="AA9" s="239"/>
      <c r="AB9" s="239"/>
      <c r="AC9" s="214"/>
      <c r="AD9" s="214"/>
      <c r="AE9" s="239"/>
      <c r="AF9" s="239"/>
      <c r="AG9" s="214"/>
      <c r="AH9" s="237"/>
    </row>
    <row r="10" spans="1:34" s="211" customFormat="1" ht="29.5" thickBot="1">
      <c r="A10" s="2052"/>
      <c r="B10" s="2053"/>
      <c r="C10" s="208" t="s">
        <v>357</v>
      </c>
      <c r="D10" s="280" t="s">
        <v>356</v>
      </c>
      <c r="E10" s="208">
        <v>2</v>
      </c>
      <c r="F10" s="208">
        <v>2</v>
      </c>
      <c r="G10" s="208" t="s">
        <v>355</v>
      </c>
      <c r="H10" s="271" t="s">
        <v>354</v>
      </c>
      <c r="I10" s="208">
        <v>2</v>
      </c>
      <c r="J10" s="75">
        <v>2</v>
      </c>
      <c r="K10" s="42"/>
      <c r="L10" s="279"/>
      <c r="M10" s="94"/>
      <c r="N10" s="117"/>
      <c r="O10" s="42"/>
      <c r="P10" s="47"/>
      <c r="Q10" s="42"/>
      <c r="R10" s="42"/>
      <c r="S10" s="214"/>
      <c r="T10" s="109"/>
      <c r="U10" s="214"/>
      <c r="V10" s="214"/>
      <c r="W10" s="214"/>
      <c r="X10" s="109"/>
      <c r="Y10" s="214"/>
      <c r="Z10" s="214"/>
      <c r="AA10" s="239"/>
      <c r="AB10" s="239"/>
      <c r="AC10" s="214"/>
      <c r="AD10" s="214"/>
      <c r="AE10" s="239"/>
      <c r="AF10" s="239"/>
      <c r="AG10" s="214"/>
      <c r="AH10" s="237"/>
    </row>
    <row r="11" spans="1:34" s="218" customFormat="1" ht="15.5" thickTop="1" thickBot="1">
      <c r="A11" s="2037" t="s">
        <v>218</v>
      </c>
      <c r="B11" s="2038"/>
      <c r="C11" s="135"/>
      <c r="D11" s="17"/>
      <c r="E11" s="18">
        <f>SUM(E7:E8)</f>
        <v>4</v>
      </c>
      <c r="F11" s="18">
        <f>SUM(F7:F10)</f>
        <v>8</v>
      </c>
      <c r="G11" s="19"/>
      <c r="H11" s="20"/>
      <c r="I11" s="18">
        <f>SUM(I7:I8)</f>
        <v>4</v>
      </c>
      <c r="J11" s="18">
        <f>SUM(J7:J10)</f>
        <v>8</v>
      </c>
      <c r="K11" s="18"/>
      <c r="L11" s="21"/>
      <c r="M11" s="18">
        <f>SUM(M7:M10)</f>
        <v>6</v>
      </c>
      <c r="N11" s="18">
        <f>SUM(N7:N10)</f>
        <v>6</v>
      </c>
      <c r="O11" s="18"/>
      <c r="P11" s="21"/>
      <c r="Q11" s="18">
        <f>SUM(Q7:Q10)</f>
        <v>4</v>
      </c>
      <c r="R11" s="18">
        <f>SUM(R7:R10)</f>
        <v>4</v>
      </c>
      <c r="S11" s="220"/>
      <c r="T11" s="221"/>
      <c r="U11" s="220">
        <f>SUM(U7:U10)</f>
        <v>0</v>
      </c>
      <c r="V11" s="220">
        <f>SUM(V7:V10)</f>
        <v>0</v>
      </c>
      <c r="W11" s="220"/>
      <c r="X11" s="221"/>
      <c r="Y11" s="220">
        <f>SUM(Y7:Y10)</f>
        <v>0</v>
      </c>
      <c r="Z11" s="220">
        <f>SUM(Z7:Z10)</f>
        <v>0</v>
      </c>
      <c r="AA11" s="221"/>
      <c r="AB11" s="221"/>
      <c r="AC11" s="220">
        <f>SUM(AC7:AC10)</f>
        <v>0</v>
      </c>
      <c r="AD11" s="220">
        <f>SUM(AD7:AD10)</f>
        <v>0</v>
      </c>
      <c r="AE11" s="221"/>
      <c r="AF11" s="221"/>
      <c r="AG11" s="220">
        <f>SUM(AG7:AG10)</f>
        <v>0</v>
      </c>
      <c r="AH11" s="219">
        <f>SUM(AH7:AH10)</f>
        <v>0</v>
      </c>
    </row>
    <row r="12" spans="1:34" s="211" customFormat="1" ht="21.75" customHeight="1" thickTop="1">
      <c r="A12" s="2052" t="s">
        <v>213</v>
      </c>
      <c r="B12" s="2047" t="s">
        <v>353</v>
      </c>
      <c r="C12" s="217"/>
      <c r="D12" s="253"/>
      <c r="E12" s="217"/>
      <c r="F12" s="217"/>
      <c r="G12" s="277"/>
      <c r="H12" s="252"/>
      <c r="I12" s="217"/>
      <c r="J12" s="217"/>
      <c r="K12" s="217"/>
      <c r="L12" s="253"/>
      <c r="M12" s="217"/>
      <c r="N12" s="217"/>
      <c r="O12" s="217"/>
      <c r="P12" s="253" t="s">
        <v>352</v>
      </c>
      <c r="Q12" s="217">
        <v>2</v>
      </c>
      <c r="R12" s="217">
        <v>2</v>
      </c>
      <c r="S12" s="217"/>
      <c r="T12" s="275" t="s">
        <v>351</v>
      </c>
      <c r="U12" s="217">
        <v>2</v>
      </c>
      <c r="V12" s="217">
        <v>2</v>
      </c>
      <c r="W12" s="217"/>
      <c r="X12" s="275" t="s">
        <v>350</v>
      </c>
      <c r="Y12" s="217">
        <v>2</v>
      </c>
      <c r="Z12" s="217">
        <v>2</v>
      </c>
      <c r="AA12" s="216"/>
      <c r="AB12" s="253" t="s">
        <v>349</v>
      </c>
      <c r="AC12" s="217">
        <v>2</v>
      </c>
      <c r="AD12" s="217">
        <v>2</v>
      </c>
      <c r="AE12" s="216"/>
      <c r="AF12" s="275"/>
      <c r="AG12" s="217"/>
      <c r="AH12" s="249"/>
    </row>
    <row r="13" spans="1:34" s="211" customFormat="1" ht="20.25" customHeight="1">
      <c r="A13" s="2052"/>
      <c r="B13" s="2040"/>
      <c r="C13" s="214"/>
      <c r="D13" s="243"/>
      <c r="E13" s="214"/>
      <c r="F13" s="214"/>
      <c r="G13" s="241"/>
      <c r="H13" s="242"/>
      <c r="I13" s="214"/>
      <c r="J13" s="214"/>
      <c r="K13" s="214"/>
      <c r="L13" s="109"/>
      <c r="M13" s="214"/>
      <c r="N13" s="214"/>
      <c r="O13" s="214"/>
      <c r="P13" s="109"/>
      <c r="Q13" s="214"/>
      <c r="R13" s="214"/>
      <c r="S13" s="214"/>
      <c r="T13" s="109"/>
      <c r="U13" s="214"/>
      <c r="V13" s="214"/>
      <c r="W13" s="214"/>
      <c r="X13" s="109"/>
      <c r="Y13" s="214"/>
      <c r="Z13" s="214"/>
      <c r="AA13" s="239"/>
      <c r="AB13" s="109"/>
      <c r="AC13" s="214"/>
      <c r="AD13" s="214"/>
      <c r="AE13" s="239"/>
      <c r="AF13" s="109"/>
      <c r="AG13" s="214"/>
      <c r="AH13" s="237"/>
    </row>
    <row r="14" spans="1:34" s="211" customFormat="1" ht="18.75" customHeight="1">
      <c r="A14" s="2052"/>
      <c r="B14" s="2047" t="s">
        <v>348</v>
      </c>
      <c r="C14" s="214"/>
      <c r="D14" s="243"/>
      <c r="E14" s="214"/>
      <c r="F14" s="214"/>
      <c r="G14" s="241"/>
      <c r="H14" s="242"/>
      <c r="I14" s="214"/>
      <c r="J14" s="214"/>
      <c r="K14" s="214"/>
      <c r="L14" s="109"/>
      <c r="M14" s="214"/>
      <c r="N14" s="214"/>
      <c r="O14" s="214"/>
      <c r="P14" s="109"/>
      <c r="Q14" s="214"/>
      <c r="R14" s="214"/>
      <c r="S14" s="214"/>
      <c r="T14" s="242"/>
      <c r="U14" s="214"/>
      <c r="V14" s="214"/>
      <c r="W14" s="214"/>
      <c r="X14" s="242"/>
      <c r="Y14" s="214"/>
      <c r="Z14" s="214"/>
      <c r="AA14" s="239"/>
      <c r="AB14" s="239"/>
      <c r="AC14" s="214"/>
      <c r="AD14" s="214"/>
      <c r="AE14" s="239"/>
      <c r="AF14" s="239"/>
      <c r="AG14" s="214"/>
      <c r="AH14" s="237"/>
    </row>
    <row r="15" spans="1:34" s="215" customFormat="1" ht="24" customHeight="1" thickBot="1">
      <c r="A15" s="2052"/>
      <c r="B15" s="2040"/>
      <c r="C15" s="229"/>
      <c r="D15" s="263"/>
      <c r="E15" s="229"/>
      <c r="F15" s="229"/>
      <c r="G15" s="226"/>
      <c r="H15" s="262"/>
      <c r="I15" s="229"/>
      <c r="J15" s="229"/>
      <c r="K15" s="229"/>
      <c r="L15" s="259"/>
      <c r="M15" s="229"/>
      <c r="N15" s="229"/>
      <c r="O15" s="229"/>
      <c r="P15" s="259"/>
      <c r="Q15" s="229"/>
      <c r="R15" s="229"/>
      <c r="S15" s="229"/>
      <c r="T15" s="259"/>
      <c r="U15" s="229"/>
      <c r="V15" s="229"/>
      <c r="W15" s="229"/>
      <c r="X15" s="259"/>
      <c r="Y15" s="229"/>
      <c r="Z15" s="229"/>
      <c r="AA15" s="260"/>
      <c r="AB15" s="260"/>
      <c r="AC15" s="229"/>
      <c r="AD15" s="229"/>
      <c r="AE15" s="260"/>
      <c r="AF15" s="260"/>
      <c r="AG15" s="229"/>
      <c r="AH15" s="258"/>
    </row>
    <row r="16" spans="1:34" s="218" customFormat="1" ht="14.5" thickTop="1" thickBot="1">
      <c r="A16" s="2037" t="s">
        <v>24</v>
      </c>
      <c r="B16" s="2038"/>
      <c r="C16" s="220"/>
      <c r="D16" s="257"/>
      <c r="E16" s="220">
        <f>SUM(E12:E15)</f>
        <v>0</v>
      </c>
      <c r="F16" s="220">
        <f>SUM(F12:F15)</f>
        <v>0</v>
      </c>
      <c r="G16" s="224"/>
      <c r="H16" s="223"/>
      <c r="I16" s="220">
        <f>SUM(I12:I15)</f>
        <v>0</v>
      </c>
      <c r="J16" s="220">
        <f>SUM(J12:J15)</f>
        <v>0</v>
      </c>
      <c r="K16" s="220"/>
      <c r="L16" s="278"/>
      <c r="M16" s="220">
        <f>SUM(M12:M15)</f>
        <v>0</v>
      </c>
      <c r="N16" s="220">
        <f>SUM(N12:N15)</f>
        <v>0</v>
      </c>
      <c r="O16" s="220"/>
      <c r="P16" s="278"/>
      <c r="Q16" s="220">
        <f>SUM(Q12:Q15)</f>
        <v>2</v>
      </c>
      <c r="R16" s="220">
        <f>SUM(R12:R15)</f>
        <v>2</v>
      </c>
      <c r="S16" s="220"/>
      <c r="T16" s="278"/>
      <c r="U16" s="220">
        <f>SUM(U12:U15)</f>
        <v>2</v>
      </c>
      <c r="V16" s="220">
        <f>SUM(V12:V15)</f>
        <v>2</v>
      </c>
      <c r="W16" s="220"/>
      <c r="X16" s="278"/>
      <c r="Y16" s="220">
        <f>SUM(Y12:Y15)</f>
        <v>2</v>
      </c>
      <c r="Z16" s="220">
        <f>SUM(Z12:Z15)</f>
        <v>2</v>
      </c>
      <c r="AA16" s="221"/>
      <c r="AB16" s="278"/>
      <c r="AC16" s="220">
        <f>SUM(AC12:AC15)</f>
        <v>2</v>
      </c>
      <c r="AD16" s="220">
        <f>SUM(AD12:AD15)</f>
        <v>2</v>
      </c>
      <c r="AE16" s="221"/>
      <c r="AF16" s="278"/>
      <c r="AG16" s="220">
        <f>SUM(AG12:AG15)</f>
        <v>0</v>
      </c>
      <c r="AH16" s="219">
        <f>SUM(AH12:AH15)</f>
        <v>0</v>
      </c>
    </row>
    <row r="17" spans="1:34" s="211" customFormat="1" ht="14" thickTop="1">
      <c r="A17" s="2046" t="s">
        <v>347</v>
      </c>
      <c r="B17" s="2047"/>
      <c r="C17" s="217"/>
      <c r="D17" s="253"/>
      <c r="E17" s="217"/>
      <c r="F17" s="217"/>
      <c r="G17" s="217" t="s">
        <v>64</v>
      </c>
      <c r="H17" s="253" t="s">
        <v>346</v>
      </c>
      <c r="I17" s="217">
        <v>2</v>
      </c>
      <c r="J17" s="217">
        <v>2</v>
      </c>
      <c r="K17" s="277"/>
      <c r="L17" s="252"/>
      <c r="M17" s="217"/>
      <c r="N17" s="217"/>
      <c r="O17" s="277"/>
      <c r="P17" s="252"/>
      <c r="Q17" s="217"/>
      <c r="R17" s="217"/>
      <c r="S17" s="217" t="s">
        <v>345</v>
      </c>
      <c r="T17" s="252" t="s">
        <v>344</v>
      </c>
      <c r="U17" s="217">
        <v>2</v>
      </c>
      <c r="V17" s="217">
        <v>2</v>
      </c>
      <c r="W17" s="277"/>
      <c r="X17" s="252"/>
      <c r="Y17" s="217"/>
      <c r="Z17" s="217"/>
      <c r="AA17" s="252"/>
      <c r="AB17" s="252"/>
      <c r="AC17" s="217"/>
      <c r="AD17" s="217"/>
      <c r="AE17" s="252"/>
      <c r="AF17" s="252"/>
      <c r="AG17" s="277"/>
      <c r="AH17" s="276"/>
    </row>
    <row r="18" spans="1:34" s="215" customFormat="1" ht="14" thickBot="1">
      <c r="A18" s="2046"/>
      <c r="B18" s="2047"/>
      <c r="C18" s="229"/>
      <c r="D18" s="263"/>
      <c r="E18" s="229"/>
      <c r="F18" s="229"/>
      <c r="G18" s="226"/>
      <c r="H18" s="262"/>
      <c r="I18" s="229"/>
      <c r="J18" s="229"/>
      <c r="K18" s="226"/>
      <c r="L18" s="262"/>
      <c r="M18" s="229"/>
      <c r="N18" s="229"/>
      <c r="O18" s="226"/>
      <c r="P18" s="262"/>
      <c r="Q18" s="229"/>
      <c r="R18" s="229"/>
      <c r="S18" s="226"/>
      <c r="T18" s="262"/>
      <c r="U18" s="229"/>
      <c r="V18" s="229"/>
      <c r="W18" s="226"/>
      <c r="X18" s="262"/>
      <c r="Y18" s="229"/>
      <c r="Z18" s="229"/>
      <c r="AA18" s="262"/>
      <c r="AB18" s="262"/>
      <c r="AC18" s="229"/>
      <c r="AD18" s="229"/>
      <c r="AE18" s="262"/>
      <c r="AF18" s="262"/>
      <c r="AG18" s="226"/>
      <c r="AH18" s="225"/>
    </row>
    <row r="19" spans="1:34" s="218" customFormat="1" ht="14.5" thickTop="1" thickBot="1">
      <c r="A19" s="2037" t="s">
        <v>24</v>
      </c>
      <c r="B19" s="2038"/>
      <c r="C19" s="224"/>
      <c r="D19" s="257"/>
      <c r="E19" s="220">
        <f>SUM(E17:E18)</f>
        <v>0</v>
      </c>
      <c r="F19" s="220">
        <f>SUM(F17:F18)</f>
        <v>0</v>
      </c>
      <c r="G19" s="224"/>
      <c r="H19" s="223"/>
      <c r="I19" s="220">
        <f>SUM(I17:I18)</f>
        <v>2</v>
      </c>
      <c r="J19" s="220">
        <f>SUM(J17:J18)</f>
        <v>2</v>
      </c>
      <c r="K19" s="224"/>
      <c r="L19" s="223"/>
      <c r="M19" s="220">
        <f>SUM(M17:M18)</f>
        <v>0</v>
      </c>
      <c r="N19" s="220">
        <f>SUM(N17:N18)</f>
        <v>0</v>
      </c>
      <c r="O19" s="224"/>
      <c r="P19" s="223"/>
      <c r="Q19" s="220">
        <f>SUM(Q17:Q18)</f>
        <v>0</v>
      </c>
      <c r="R19" s="220">
        <f>SUM(R17:R18)</f>
        <v>0</v>
      </c>
      <c r="S19" s="224"/>
      <c r="T19" s="223"/>
      <c r="U19" s="220">
        <f>SUM(U17:U18)</f>
        <v>2</v>
      </c>
      <c r="V19" s="220">
        <f>SUM(V17:V18)</f>
        <v>2</v>
      </c>
      <c r="W19" s="224"/>
      <c r="X19" s="223"/>
      <c r="Y19" s="220">
        <f>SUM(Y17:Y18)</f>
        <v>0</v>
      </c>
      <c r="Z19" s="220">
        <f>SUM(Z17:Z18)</f>
        <v>0</v>
      </c>
      <c r="AA19" s="223"/>
      <c r="AB19" s="223"/>
      <c r="AC19" s="220">
        <f>SUM(AC17:AC18)</f>
        <v>0</v>
      </c>
      <c r="AD19" s="220">
        <f>SUM(AD17:AD18)</f>
        <v>0</v>
      </c>
      <c r="AE19" s="223"/>
      <c r="AF19" s="223"/>
      <c r="AG19" s="220">
        <f>SUM(AG17:AG18)</f>
        <v>0</v>
      </c>
      <c r="AH19" s="219">
        <f>SUM(AH17:AH18)</f>
        <v>0</v>
      </c>
    </row>
    <row r="20" spans="1:34" s="211" customFormat="1" ht="14" thickTop="1">
      <c r="A20" s="2039" t="s">
        <v>343</v>
      </c>
      <c r="B20" s="2040"/>
      <c r="C20" s="217" t="s">
        <v>342</v>
      </c>
      <c r="D20" s="250" t="s">
        <v>341</v>
      </c>
      <c r="E20" s="217">
        <v>2</v>
      </c>
      <c r="F20" s="217">
        <v>2</v>
      </c>
      <c r="G20" s="217" t="s">
        <v>340</v>
      </c>
      <c r="H20" s="250" t="s">
        <v>339</v>
      </c>
      <c r="I20" s="217">
        <v>2</v>
      </c>
      <c r="J20" s="217">
        <v>2</v>
      </c>
      <c r="K20" s="217"/>
      <c r="L20" s="275"/>
      <c r="M20" s="217"/>
      <c r="N20" s="217"/>
      <c r="O20" s="217"/>
      <c r="P20" s="275"/>
      <c r="Q20" s="217"/>
      <c r="R20" s="217"/>
      <c r="S20" s="217" t="s">
        <v>338</v>
      </c>
      <c r="T20" s="275" t="s">
        <v>337</v>
      </c>
      <c r="U20" s="217">
        <v>2</v>
      </c>
      <c r="V20" s="217">
        <v>2</v>
      </c>
      <c r="W20" s="217" t="s">
        <v>336</v>
      </c>
      <c r="X20" s="275" t="s">
        <v>335</v>
      </c>
      <c r="Y20" s="217">
        <v>2</v>
      </c>
      <c r="Z20" s="217">
        <v>2</v>
      </c>
      <c r="AA20" s="216"/>
      <c r="AB20" s="275"/>
      <c r="AC20" s="217"/>
      <c r="AD20" s="217"/>
      <c r="AE20" s="216"/>
      <c r="AF20" s="275"/>
      <c r="AG20" s="217"/>
      <c r="AH20" s="249"/>
    </row>
    <row r="21" spans="1:34" s="211" customFormat="1">
      <c r="A21" s="2039"/>
      <c r="B21" s="2040"/>
      <c r="C21" s="214" t="s">
        <v>334</v>
      </c>
      <c r="D21" s="238" t="s">
        <v>333</v>
      </c>
      <c r="E21" s="214">
        <v>2</v>
      </c>
      <c r="F21" s="214">
        <v>2</v>
      </c>
      <c r="G21" s="214" t="s">
        <v>332</v>
      </c>
      <c r="H21" s="238" t="s">
        <v>331</v>
      </c>
      <c r="I21" s="214">
        <v>2</v>
      </c>
      <c r="J21" s="214">
        <v>2</v>
      </c>
      <c r="K21" s="214"/>
      <c r="L21" s="109"/>
      <c r="M21" s="214"/>
      <c r="N21" s="214"/>
      <c r="O21" s="214"/>
      <c r="P21" s="109"/>
      <c r="Q21" s="214"/>
      <c r="R21" s="214"/>
      <c r="S21" s="214"/>
      <c r="T21" s="238"/>
      <c r="U21" s="214"/>
      <c r="V21" s="214"/>
      <c r="W21" s="214"/>
      <c r="X21" s="238"/>
      <c r="Y21" s="214"/>
      <c r="Z21" s="214"/>
      <c r="AA21" s="239"/>
      <c r="AB21" s="109"/>
      <c r="AC21" s="214"/>
      <c r="AD21" s="214"/>
      <c r="AE21" s="239"/>
      <c r="AF21" s="109"/>
      <c r="AG21" s="214"/>
      <c r="AH21" s="237"/>
    </row>
    <row r="22" spans="1:34" s="211" customFormat="1">
      <c r="A22" s="2039"/>
      <c r="B22" s="2040"/>
      <c r="C22" s="214"/>
      <c r="D22" s="274"/>
      <c r="E22" s="214"/>
      <c r="F22" s="214"/>
      <c r="G22" s="241"/>
      <c r="H22" s="274"/>
      <c r="I22" s="214"/>
      <c r="J22" s="214"/>
      <c r="K22" s="214"/>
      <c r="L22" s="109"/>
      <c r="M22" s="214"/>
      <c r="N22" s="214"/>
      <c r="O22" s="214"/>
      <c r="P22" s="109"/>
      <c r="Q22" s="214"/>
      <c r="R22" s="214"/>
      <c r="S22" s="214"/>
      <c r="T22" s="109"/>
      <c r="U22" s="214"/>
      <c r="V22" s="214"/>
      <c r="W22" s="214"/>
      <c r="X22" s="109"/>
      <c r="Y22" s="214"/>
      <c r="Z22" s="214"/>
      <c r="AA22" s="239"/>
      <c r="AB22" s="109"/>
      <c r="AC22" s="214"/>
      <c r="AD22" s="214"/>
      <c r="AE22" s="239"/>
      <c r="AF22" s="109"/>
      <c r="AG22" s="214"/>
      <c r="AH22" s="237"/>
    </row>
    <row r="23" spans="1:34" s="273" customFormat="1" ht="14" thickBot="1">
      <c r="A23" s="2039"/>
      <c r="B23" s="2040"/>
      <c r="C23" s="229"/>
      <c r="D23" s="263"/>
      <c r="E23" s="229"/>
      <c r="F23" s="229"/>
      <c r="G23" s="226"/>
      <c r="H23" s="262"/>
      <c r="I23" s="229"/>
      <c r="J23" s="229"/>
      <c r="K23" s="229"/>
      <c r="L23" s="259"/>
      <c r="M23" s="229"/>
      <c r="N23" s="229"/>
      <c r="O23" s="229"/>
      <c r="P23" s="259"/>
      <c r="Q23" s="229"/>
      <c r="R23" s="229"/>
      <c r="S23" s="229"/>
      <c r="T23" s="259"/>
      <c r="U23" s="229"/>
      <c r="V23" s="229"/>
      <c r="W23" s="229"/>
      <c r="X23" s="259"/>
      <c r="Y23" s="229"/>
      <c r="Z23" s="229"/>
      <c r="AA23" s="260"/>
      <c r="AB23" s="259"/>
      <c r="AC23" s="229"/>
      <c r="AD23" s="229"/>
      <c r="AE23" s="260"/>
      <c r="AF23" s="259"/>
      <c r="AG23" s="229"/>
      <c r="AH23" s="258"/>
    </row>
    <row r="24" spans="1:34" s="218" customFormat="1" ht="14.5" thickTop="1" thickBot="1">
      <c r="A24" s="2037" t="s">
        <v>218</v>
      </c>
      <c r="B24" s="2038"/>
      <c r="C24" s="224"/>
      <c r="D24" s="257"/>
      <c r="E24" s="220">
        <f>SUM(E20:E23)</f>
        <v>4</v>
      </c>
      <c r="F24" s="220">
        <f>SUM(F20:F23)</f>
        <v>4</v>
      </c>
      <c r="G24" s="224"/>
      <c r="H24" s="223"/>
      <c r="I24" s="220">
        <f>SUM(I20:I23)</f>
        <v>4</v>
      </c>
      <c r="J24" s="220">
        <f>SUM(J20:J23)</f>
        <v>4</v>
      </c>
      <c r="K24" s="224"/>
      <c r="L24" s="223"/>
      <c r="M24" s="220">
        <f>SUM(M20:M23)</f>
        <v>0</v>
      </c>
      <c r="N24" s="220">
        <f>SUM(N20:N23)</f>
        <v>0</v>
      </c>
      <c r="O24" s="224"/>
      <c r="P24" s="223"/>
      <c r="Q24" s="220">
        <f>SUM(Q20:Q23)</f>
        <v>0</v>
      </c>
      <c r="R24" s="220">
        <f>SUM(R20:R23)</f>
        <v>0</v>
      </c>
      <c r="S24" s="224"/>
      <c r="T24" s="223"/>
      <c r="U24" s="220">
        <f>SUM(U20:U23)</f>
        <v>2</v>
      </c>
      <c r="V24" s="220">
        <f>SUM(V20:V23)</f>
        <v>2</v>
      </c>
      <c r="W24" s="224"/>
      <c r="X24" s="223"/>
      <c r="Y24" s="220">
        <f>SUM(Y20:Y23)</f>
        <v>2</v>
      </c>
      <c r="Z24" s="220">
        <f>SUM(Z20:Z23)</f>
        <v>2</v>
      </c>
      <c r="AA24" s="223"/>
      <c r="AB24" s="272"/>
      <c r="AC24" s="220">
        <f>SUM(AC20:AC23)</f>
        <v>0</v>
      </c>
      <c r="AD24" s="220">
        <f>SUM(AD20:AD23)</f>
        <v>0</v>
      </c>
      <c r="AE24" s="223"/>
      <c r="AF24" s="272"/>
      <c r="AG24" s="220">
        <f>SUM(AG20:AG23)</f>
        <v>0</v>
      </c>
      <c r="AH24" s="219">
        <f>SUM(AH20:AH23)</f>
        <v>0</v>
      </c>
    </row>
    <row r="25" spans="1:34" s="211" customFormat="1" ht="14" thickTop="1">
      <c r="A25" s="2039" t="s">
        <v>209</v>
      </c>
      <c r="B25" s="2040"/>
      <c r="C25" s="217" t="s">
        <v>330</v>
      </c>
      <c r="D25" s="253" t="s">
        <v>329</v>
      </c>
      <c r="E25" s="217">
        <v>3</v>
      </c>
      <c r="F25" s="217">
        <v>3</v>
      </c>
      <c r="G25" s="217" t="s">
        <v>328</v>
      </c>
      <c r="H25" s="253" t="s">
        <v>327</v>
      </c>
      <c r="I25" s="217">
        <v>3</v>
      </c>
      <c r="J25" s="217">
        <v>3</v>
      </c>
      <c r="K25" s="270" t="s">
        <v>326</v>
      </c>
      <c r="L25" s="271" t="s">
        <v>325</v>
      </c>
      <c r="M25" s="270">
        <v>3</v>
      </c>
      <c r="N25" s="270">
        <v>3</v>
      </c>
      <c r="O25" s="270" t="s">
        <v>324</v>
      </c>
      <c r="P25" s="271" t="s">
        <v>323</v>
      </c>
      <c r="Q25" s="270">
        <v>3</v>
      </c>
      <c r="R25" s="270">
        <v>3</v>
      </c>
      <c r="S25" s="217" t="s">
        <v>322</v>
      </c>
      <c r="T25" s="250" t="s">
        <v>321</v>
      </c>
      <c r="U25" s="217">
        <v>3</v>
      </c>
      <c r="V25" s="217">
        <v>3</v>
      </c>
      <c r="W25" s="217" t="s">
        <v>320</v>
      </c>
      <c r="X25" s="250" t="s">
        <v>319</v>
      </c>
      <c r="Y25" s="217">
        <v>3</v>
      </c>
      <c r="Z25" s="217">
        <v>3</v>
      </c>
      <c r="AA25" s="216" t="s">
        <v>318</v>
      </c>
      <c r="AB25" s="252" t="s">
        <v>317</v>
      </c>
      <c r="AC25" s="217">
        <v>3</v>
      </c>
      <c r="AD25" s="217">
        <v>3</v>
      </c>
      <c r="AE25" s="216" t="s">
        <v>316</v>
      </c>
      <c r="AF25" s="250" t="s">
        <v>315</v>
      </c>
      <c r="AG25" s="217">
        <v>3</v>
      </c>
      <c r="AH25" s="249">
        <v>3</v>
      </c>
    </row>
    <row r="26" spans="1:34" s="211" customFormat="1">
      <c r="A26" s="2039"/>
      <c r="B26" s="2040"/>
      <c r="C26" s="214" t="s">
        <v>314</v>
      </c>
      <c r="D26" s="243" t="s">
        <v>313</v>
      </c>
      <c r="E26" s="214">
        <v>3</v>
      </c>
      <c r="F26" s="214">
        <v>3</v>
      </c>
      <c r="G26" s="269" t="s">
        <v>312</v>
      </c>
      <c r="H26" s="243" t="s">
        <v>311</v>
      </c>
      <c r="I26" s="214">
        <v>3</v>
      </c>
      <c r="J26" s="214">
        <v>3</v>
      </c>
      <c r="K26" s="214" t="s">
        <v>310</v>
      </c>
      <c r="L26" s="238" t="s">
        <v>309</v>
      </c>
      <c r="M26" s="214">
        <v>3</v>
      </c>
      <c r="N26" s="214">
        <v>3</v>
      </c>
      <c r="O26" s="214" t="s">
        <v>308</v>
      </c>
      <c r="P26" s="241" t="s">
        <v>307</v>
      </c>
      <c r="Q26" s="214">
        <v>2</v>
      </c>
      <c r="R26" s="214">
        <v>2</v>
      </c>
      <c r="S26" s="214" t="s">
        <v>306</v>
      </c>
      <c r="T26" s="268" t="s">
        <v>305</v>
      </c>
      <c r="U26" s="214">
        <v>2</v>
      </c>
      <c r="V26" s="214">
        <v>2</v>
      </c>
      <c r="W26" s="214" t="s">
        <v>304</v>
      </c>
      <c r="X26" s="238" t="s">
        <v>303</v>
      </c>
      <c r="Y26" s="214">
        <v>3</v>
      </c>
      <c r="Z26" s="214">
        <v>3</v>
      </c>
      <c r="AA26" s="241"/>
      <c r="AB26" s="241"/>
      <c r="AC26" s="241"/>
      <c r="AD26" s="241"/>
      <c r="AE26" s="241"/>
      <c r="AF26" s="241"/>
      <c r="AG26" s="241"/>
      <c r="AH26" s="240"/>
    </row>
    <row r="27" spans="1:34" s="211" customFormat="1">
      <c r="A27" s="2039"/>
      <c r="B27" s="2040"/>
      <c r="C27" s="241"/>
      <c r="D27" s="241"/>
      <c r="E27" s="241"/>
      <c r="F27" s="241"/>
      <c r="H27" s="226"/>
      <c r="I27" s="226"/>
      <c r="K27" s="214" t="s">
        <v>302</v>
      </c>
      <c r="L27" s="238" t="s">
        <v>301</v>
      </c>
      <c r="M27" s="214">
        <v>2</v>
      </c>
      <c r="N27" s="214">
        <v>2</v>
      </c>
      <c r="O27" s="214" t="s">
        <v>300</v>
      </c>
      <c r="P27" s="238" t="s">
        <v>299</v>
      </c>
      <c r="Q27" s="214">
        <v>2</v>
      </c>
      <c r="R27" s="214">
        <v>2</v>
      </c>
      <c r="S27" s="214" t="s">
        <v>298</v>
      </c>
      <c r="T27" s="241" t="s">
        <v>297</v>
      </c>
      <c r="U27" s="214">
        <v>3</v>
      </c>
      <c r="V27" s="214">
        <v>3</v>
      </c>
      <c r="W27" s="241"/>
      <c r="X27" s="241"/>
      <c r="Y27" s="241"/>
      <c r="Z27" s="241"/>
      <c r="AA27" s="239"/>
      <c r="AB27" s="109"/>
      <c r="AC27" s="214"/>
      <c r="AD27" s="214"/>
      <c r="AE27" s="239"/>
      <c r="AF27" s="109"/>
      <c r="AG27" s="214"/>
      <c r="AH27" s="237"/>
    </row>
    <row r="28" spans="1:34" s="211" customFormat="1">
      <c r="A28" s="2039"/>
      <c r="B28" s="2040"/>
      <c r="C28" s="214"/>
      <c r="D28" s="243"/>
      <c r="E28" s="214"/>
      <c r="F28" s="214"/>
      <c r="G28" s="267"/>
      <c r="H28" s="243"/>
      <c r="I28" s="214"/>
      <c r="J28" s="266"/>
      <c r="K28" s="264" t="s">
        <v>296</v>
      </c>
      <c r="L28" s="265" t="s">
        <v>295</v>
      </c>
      <c r="M28" s="264">
        <v>2</v>
      </c>
      <c r="N28" s="264">
        <v>2</v>
      </c>
      <c r="O28" s="232" t="s">
        <v>294</v>
      </c>
      <c r="P28" s="238" t="s">
        <v>293</v>
      </c>
      <c r="Q28" s="214">
        <v>2</v>
      </c>
      <c r="R28" s="214">
        <v>2</v>
      </c>
      <c r="S28" s="214"/>
      <c r="T28" s="241"/>
      <c r="U28" s="241"/>
      <c r="V28" s="241"/>
      <c r="W28" s="214"/>
      <c r="X28" s="241"/>
      <c r="Y28" s="241"/>
      <c r="Z28" s="241"/>
      <c r="AA28" s="239"/>
      <c r="AB28" s="109"/>
      <c r="AC28" s="214"/>
      <c r="AD28" s="214"/>
      <c r="AE28" s="239"/>
      <c r="AF28" s="109"/>
      <c r="AG28" s="214"/>
      <c r="AH28" s="237"/>
    </row>
    <row r="29" spans="1:34" s="215" customFormat="1" ht="17.5" thickBot="1">
      <c r="A29" s="2039"/>
      <c r="B29" s="2040"/>
      <c r="C29" s="229"/>
      <c r="D29" s="263"/>
      <c r="E29" s="229"/>
      <c r="F29" s="229"/>
      <c r="G29" s="226"/>
      <c r="H29" s="262"/>
      <c r="I29" s="229"/>
      <c r="J29" s="229"/>
      <c r="K29" s="261"/>
      <c r="L29" s="226"/>
      <c r="M29" s="226"/>
      <c r="N29" s="226"/>
      <c r="O29" s="226"/>
      <c r="P29" s="226"/>
      <c r="Q29" s="226"/>
      <c r="R29" s="226"/>
      <c r="S29" s="229"/>
      <c r="T29" s="226"/>
      <c r="U29" s="226"/>
      <c r="V29" s="226"/>
      <c r="W29" s="229"/>
      <c r="X29" s="259"/>
      <c r="Y29" s="229"/>
      <c r="Z29" s="229"/>
      <c r="AA29" s="260"/>
      <c r="AB29" s="259"/>
      <c r="AC29" s="229"/>
      <c r="AD29" s="229"/>
      <c r="AE29" s="260"/>
      <c r="AF29" s="259"/>
      <c r="AG29" s="229"/>
      <c r="AH29" s="258"/>
    </row>
    <row r="30" spans="1:34" s="218" customFormat="1" ht="14.5" thickTop="1" thickBot="1">
      <c r="A30" s="2037" t="s">
        <v>292</v>
      </c>
      <c r="B30" s="2038"/>
      <c r="C30" s="224"/>
      <c r="D30" s="257"/>
      <c r="E30" s="220">
        <f>SUM(E25:E29)</f>
        <v>6</v>
      </c>
      <c r="F30" s="220">
        <f>SUM(F25:F29)</f>
        <v>6</v>
      </c>
      <c r="G30" s="224"/>
      <c r="H30" s="223"/>
      <c r="I30" s="220">
        <f>SUM(I25:I29)</f>
        <v>6</v>
      </c>
      <c r="J30" s="220">
        <f>SUM(J25:J29)</f>
        <v>6</v>
      </c>
      <c r="K30" s="224"/>
      <c r="L30" s="256"/>
      <c r="M30" s="255">
        <v>10</v>
      </c>
      <c r="N30" s="255">
        <v>10</v>
      </c>
      <c r="O30" s="220"/>
      <c r="P30" s="221"/>
      <c r="Q30" s="220">
        <f>SUM(Q25:Q29)</f>
        <v>9</v>
      </c>
      <c r="R30" s="220">
        <f>SUM(R25:R29)</f>
        <v>9</v>
      </c>
      <c r="S30" s="224"/>
      <c r="T30" s="254"/>
      <c r="U30" s="220">
        <f>SUM(U25:U27)</f>
        <v>8</v>
      </c>
      <c r="V30" s="220">
        <f>SUM(V25:V27)</f>
        <v>8</v>
      </c>
      <c r="W30" s="224"/>
      <c r="X30" s="223"/>
      <c r="Y30" s="220">
        <f>SUM(Y25:Y29)</f>
        <v>6</v>
      </c>
      <c r="Z30" s="220">
        <f>SUM(Z25:Z29)</f>
        <v>6</v>
      </c>
      <c r="AA30" s="223"/>
      <c r="AB30" s="223"/>
      <c r="AC30" s="220">
        <f>SUM(AC25:AC29)</f>
        <v>3</v>
      </c>
      <c r="AD30" s="220">
        <f>SUM(AD25:AD29)</f>
        <v>3</v>
      </c>
      <c r="AE30" s="223"/>
      <c r="AF30" s="223"/>
      <c r="AG30" s="220">
        <f>SUM(AG25:AG29)</f>
        <v>3</v>
      </c>
      <c r="AH30" s="219">
        <f>SUM(AH25:AH29)</f>
        <v>3</v>
      </c>
    </row>
    <row r="31" spans="1:34" s="211" customFormat="1" ht="21.75" customHeight="1" thickTop="1">
      <c r="A31" s="2039" t="s">
        <v>291</v>
      </c>
      <c r="B31" s="2055" t="s">
        <v>290</v>
      </c>
      <c r="C31" s="252"/>
      <c r="D31" s="253"/>
      <c r="E31" s="216"/>
      <c r="F31" s="216"/>
      <c r="G31" s="252"/>
      <c r="H31" s="252"/>
      <c r="I31" s="216"/>
      <c r="J31" s="216"/>
      <c r="K31" s="252"/>
      <c r="L31" s="252"/>
      <c r="M31" s="252"/>
      <c r="N31" s="252"/>
      <c r="O31" s="214" t="s">
        <v>289</v>
      </c>
      <c r="P31" s="238" t="s">
        <v>288</v>
      </c>
      <c r="Q31" s="214">
        <v>2</v>
      </c>
      <c r="R31" s="214">
        <v>2</v>
      </c>
      <c r="S31" s="216" t="s">
        <v>287</v>
      </c>
      <c r="T31" s="252" t="s">
        <v>286</v>
      </c>
      <c r="U31" s="214">
        <v>2</v>
      </c>
      <c r="V31" s="214">
        <v>2</v>
      </c>
      <c r="W31" s="214" t="s">
        <v>285</v>
      </c>
      <c r="X31" s="238" t="s">
        <v>284</v>
      </c>
      <c r="Y31" s="214">
        <v>3</v>
      </c>
      <c r="Z31" s="214">
        <v>3</v>
      </c>
      <c r="AA31" s="216" t="s">
        <v>283</v>
      </c>
      <c r="AB31" s="250" t="s">
        <v>282</v>
      </c>
      <c r="AC31" s="217">
        <v>2</v>
      </c>
      <c r="AD31" s="217">
        <v>2</v>
      </c>
      <c r="AE31" s="251" t="s">
        <v>281</v>
      </c>
      <c r="AF31" s="250" t="s">
        <v>280</v>
      </c>
      <c r="AG31" s="217">
        <v>2</v>
      </c>
      <c r="AH31" s="249">
        <v>2</v>
      </c>
    </row>
    <row r="32" spans="1:34" s="211" customFormat="1" ht="21" customHeight="1">
      <c r="A32" s="2054"/>
      <c r="B32" s="2055"/>
      <c r="C32" s="242"/>
      <c r="D32" s="243"/>
      <c r="E32" s="239"/>
      <c r="F32" s="239"/>
      <c r="G32" s="242"/>
      <c r="H32" s="242"/>
      <c r="I32" s="239"/>
      <c r="J32" s="239"/>
      <c r="K32" s="214"/>
      <c r="L32" s="241"/>
      <c r="M32" s="241"/>
      <c r="N32" s="241"/>
      <c r="O32" s="214" t="s">
        <v>279</v>
      </c>
      <c r="P32" s="241" t="s">
        <v>278</v>
      </c>
      <c r="Q32" s="214">
        <v>2</v>
      </c>
      <c r="R32" s="214">
        <v>2</v>
      </c>
      <c r="S32" s="246" t="s">
        <v>277</v>
      </c>
      <c r="T32" s="248" t="s">
        <v>275</v>
      </c>
      <c r="U32" s="246">
        <v>3</v>
      </c>
      <c r="V32" s="246">
        <v>3</v>
      </c>
      <c r="W32" s="241"/>
      <c r="X32" s="241"/>
      <c r="Y32" s="241"/>
      <c r="Z32" s="241"/>
      <c r="AA32" s="239" t="s">
        <v>276</v>
      </c>
      <c r="AB32" s="238" t="s">
        <v>275</v>
      </c>
      <c r="AC32" s="214">
        <v>2</v>
      </c>
      <c r="AD32" s="214">
        <v>2</v>
      </c>
      <c r="AE32" s="239" t="s">
        <v>274</v>
      </c>
      <c r="AF32" s="238" t="s">
        <v>273</v>
      </c>
      <c r="AG32" s="214">
        <v>2</v>
      </c>
      <c r="AH32" s="237">
        <v>2</v>
      </c>
    </row>
    <row r="33" spans="1:34" s="211" customFormat="1" ht="21" customHeight="1">
      <c r="A33" s="2054"/>
      <c r="B33" s="2056"/>
      <c r="C33" s="242"/>
      <c r="D33" s="243"/>
      <c r="E33" s="239"/>
      <c r="F33" s="239"/>
      <c r="G33" s="242"/>
      <c r="H33" s="242"/>
      <c r="I33" s="239"/>
      <c r="J33" s="239"/>
      <c r="K33" s="214"/>
      <c r="L33" s="241"/>
      <c r="M33" s="241"/>
      <c r="N33" s="241"/>
      <c r="O33" s="241"/>
      <c r="P33" s="241"/>
      <c r="Q33" s="241"/>
      <c r="R33" s="241"/>
      <c r="S33" s="242"/>
      <c r="T33" s="242"/>
      <c r="U33" s="242"/>
      <c r="V33" s="242"/>
      <c r="W33" s="242"/>
      <c r="X33" s="241"/>
      <c r="Y33" s="241"/>
      <c r="Z33" s="241"/>
      <c r="AA33" s="214" t="s">
        <v>272</v>
      </c>
      <c r="AB33" s="243" t="s">
        <v>271</v>
      </c>
      <c r="AC33" s="214">
        <v>3</v>
      </c>
      <c r="AD33" s="214">
        <v>3</v>
      </c>
      <c r="AE33" s="239" t="s">
        <v>270</v>
      </c>
      <c r="AF33" s="247" t="s">
        <v>269</v>
      </c>
      <c r="AG33" s="232">
        <v>2</v>
      </c>
      <c r="AH33" s="231">
        <v>2</v>
      </c>
    </row>
    <row r="34" spans="1:34" s="211" customFormat="1" ht="20.25" customHeight="1">
      <c r="A34" s="2054"/>
      <c r="B34" s="2048" t="s">
        <v>268</v>
      </c>
      <c r="C34" s="214"/>
      <c r="D34" s="243"/>
      <c r="E34" s="214"/>
      <c r="F34" s="214"/>
      <c r="G34" s="241"/>
      <c r="H34" s="242"/>
      <c r="I34" s="214"/>
      <c r="J34" s="214"/>
      <c r="K34" s="241" t="s">
        <v>267</v>
      </c>
      <c r="L34" s="238" t="s">
        <v>266</v>
      </c>
      <c r="M34" s="214">
        <v>2</v>
      </c>
      <c r="N34" s="214">
        <v>2</v>
      </c>
      <c r="O34" s="232" t="s">
        <v>265</v>
      </c>
      <c r="P34" s="233" t="s">
        <v>264</v>
      </c>
      <c r="Q34" s="232">
        <v>2</v>
      </c>
      <c r="R34" s="232">
        <v>2</v>
      </c>
      <c r="S34" s="214" t="s">
        <v>263</v>
      </c>
      <c r="T34" s="238" t="s">
        <v>262</v>
      </c>
      <c r="U34" s="214">
        <v>2</v>
      </c>
      <c r="V34" s="214">
        <v>2</v>
      </c>
      <c r="W34" s="214" t="s">
        <v>261</v>
      </c>
      <c r="X34" s="238" t="s">
        <v>260</v>
      </c>
      <c r="Y34" s="214">
        <v>2</v>
      </c>
      <c r="Z34" s="214">
        <v>2</v>
      </c>
      <c r="AA34" s="239" t="s">
        <v>259</v>
      </c>
      <c r="AB34" s="109" t="s">
        <v>258</v>
      </c>
      <c r="AC34" s="214">
        <v>2</v>
      </c>
      <c r="AD34" s="214">
        <v>2</v>
      </c>
      <c r="AE34" s="214" t="s">
        <v>257</v>
      </c>
      <c r="AF34" s="238" t="s">
        <v>256</v>
      </c>
      <c r="AG34" s="214">
        <v>3</v>
      </c>
      <c r="AH34" s="237">
        <v>3</v>
      </c>
    </row>
    <row r="35" spans="1:34" s="211" customFormat="1" ht="21" customHeight="1">
      <c r="A35" s="2054"/>
      <c r="B35" s="2057"/>
      <c r="C35" s="214"/>
      <c r="D35" s="243"/>
      <c r="E35" s="214"/>
      <c r="F35" s="214"/>
      <c r="G35" s="241"/>
      <c r="H35" s="242"/>
      <c r="I35" s="214"/>
      <c r="J35" s="214"/>
      <c r="K35" s="214"/>
      <c r="L35" s="238"/>
      <c r="M35" s="214"/>
      <c r="N35" s="214"/>
      <c r="O35" s="246" t="s">
        <v>255</v>
      </c>
      <c r="P35" s="245" t="s">
        <v>254</v>
      </c>
      <c r="Q35" s="244">
        <v>2</v>
      </c>
      <c r="R35" s="244">
        <v>2</v>
      </c>
      <c r="S35" s="214"/>
      <c r="T35" s="238"/>
      <c r="U35" s="214"/>
      <c r="V35" s="214"/>
      <c r="W35" s="214" t="s">
        <v>253</v>
      </c>
      <c r="X35" s="238" t="s">
        <v>252</v>
      </c>
      <c r="Y35" s="214">
        <v>2</v>
      </c>
      <c r="Z35" s="214">
        <v>2</v>
      </c>
      <c r="AA35" s="239" t="s">
        <v>251</v>
      </c>
      <c r="AB35" s="238" t="s">
        <v>250</v>
      </c>
      <c r="AC35" s="214">
        <v>2</v>
      </c>
      <c r="AD35" s="214">
        <v>2</v>
      </c>
      <c r="AE35" s="239" t="s">
        <v>249</v>
      </c>
      <c r="AF35" s="238" t="s">
        <v>248</v>
      </c>
      <c r="AG35" s="214">
        <v>2</v>
      </c>
      <c r="AH35" s="237">
        <v>2</v>
      </c>
    </row>
    <row r="36" spans="1:34" s="211" customFormat="1" ht="20.25" customHeight="1">
      <c r="A36" s="2054"/>
      <c r="B36" s="2057"/>
      <c r="C36" s="214"/>
      <c r="D36" s="243"/>
      <c r="E36" s="214"/>
      <c r="F36" s="214"/>
      <c r="G36" s="241"/>
      <c r="H36" s="242"/>
      <c r="I36" s="214"/>
      <c r="J36" s="214"/>
      <c r="K36" s="241"/>
      <c r="L36" s="241"/>
      <c r="M36" s="214"/>
      <c r="N36" s="214"/>
      <c r="O36" s="214"/>
      <c r="P36" s="238"/>
      <c r="Q36" s="214"/>
      <c r="R36" s="214"/>
      <c r="S36" s="214"/>
      <c r="T36" s="238"/>
      <c r="U36" s="214"/>
      <c r="V36" s="214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0"/>
    </row>
    <row r="37" spans="1:34" s="211" customFormat="1" ht="20.25" customHeight="1">
      <c r="A37" s="2054"/>
      <c r="B37" s="2048" t="s">
        <v>247</v>
      </c>
      <c r="C37" s="232"/>
      <c r="D37" s="236"/>
      <c r="E37" s="232"/>
      <c r="F37" s="232"/>
      <c r="G37" s="233"/>
      <c r="H37" s="233"/>
      <c r="I37" s="232"/>
      <c r="J37" s="232"/>
      <c r="K37" s="232" t="s">
        <v>246</v>
      </c>
      <c r="L37" s="238" t="s">
        <v>245</v>
      </c>
      <c r="M37" s="214">
        <v>2</v>
      </c>
      <c r="N37" s="214">
        <v>2</v>
      </c>
      <c r="O37" s="214" t="s">
        <v>244</v>
      </c>
      <c r="P37" s="238" t="s">
        <v>243</v>
      </c>
      <c r="Q37" s="214">
        <v>3</v>
      </c>
      <c r="R37" s="214">
        <v>3</v>
      </c>
      <c r="S37" s="239" t="s">
        <v>242</v>
      </c>
      <c r="T37" s="233" t="s">
        <v>241</v>
      </c>
      <c r="U37" s="232">
        <v>2</v>
      </c>
      <c r="V37" s="232">
        <v>2</v>
      </c>
      <c r="W37" s="232" t="s">
        <v>240</v>
      </c>
      <c r="X37" s="233" t="s">
        <v>239</v>
      </c>
      <c r="Y37" s="232">
        <v>2</v>
      </c>
      <c r="Z37" s="232">
        <v>2</v>
      </c>
      <c r="AA37" s="232" t="s">
        <v>238</v>
      </c>
      <c r="AB37" s="233" t="s">
        <v>237</v>
      </c>
      <c r="AC37" s="232">
        <v>3</v>
      </c>
      <c r="AD37" s="232">
        <v>3</v>
      </c>
      <c r="AE37" s="232" t="s">
        <v>236</v>
      </c>
      <c r="AF37" s="238" t="s">
        <v>235</v>
      </c>
      <c r="AG37" s="214">
        <v>3</v>
      </c>
      <c r="AH37" s="237">
        <v>3</v>
      </c>
    </row>
    <row r="38" spans="1:34" s="211" customFormat="1" ht="25.5" customHeight="1">
      <c r="A38" s="2054"/>
      <c r="B38" s="2048"/>
      <c r="C38" s="232"/>
      <c r="D38" s="236"/>
      <c r="E38" s="232"/>
      <c r="F38" s="232"/>
      <c r="G38" s="233"/>
      <c r="H38" s="233"/>
      <c r="I38" s="232"/>
      <c r="J38" s="232"/>
      <c r="K38" s="232" t="s">
        <v>234</v>
      </c>
      <c r="L38" s="233" t="s">
        <v>233</v>
      </c>
      <c r="M38" s="232">
        <v>2</v>
      </c>
      <c r="N38" s="232">
        <v>2</v>
      </c>
      <c r="O38" s="232" t="s">
        <v>232</v>
      </c>
      <c r="P38" s="233" t="s">
        <v>231</v>
      </c>
      <c r="Q38" s="232">
        <v>3</v>
      </c>
      <c r="R38" s="232">
        <v>3</v>
      </c>
      <c r="S38" s="234" t="s">
        <v>230</v>
      </c>
      <c r="T38" s="235" t="s">
        <v>229</v>
      </c>
      <c r="U38" s="234">
        <v>3</v>
      </c>
      <c r="V38" s="234">
        <v>3</v>
      </c>
      <c r="W38" s="232" t="s">
        <v>228</v>
      </c>
      <c r="X38" s="233" t="s">
        <v>227</v>
      </c>
      <c r="Y38" s="232">
        <v>3</v>
      </c>
      <c r="Z38" s="232">
        <v>3</v>
      </c>
      <c r="AA38" s="214" t="s">
        <v>226</v>
      </c>
      <c r="AB38" s="233" t="s">
        <v>225</v>
      </c>
      <c r="AC38" s="232">
        <v>3</v>
      </c>
      <c r="AD38" s="232">
        <v>3</v>
      </c>
      <c r="AE38" s="232" t="s">
        <v>224</v>
      </c>
      <c r="AF38" s="233" t="s">
        <v>223</v>
      </c>
      <c r="AG38" s="232">
        <v>3</v>
      </c>
      <c r="AH38" s="231">
        <v>3</v>
      </c>
    </row>
    <row r="39" spans="1:34" s="211" customFormat="1" ht="24" customHeight="1" thickBot="1">
      <c r="A39" s="2054"/>
      <c r="B39" s="2057"/>
      <c r="C39" s="227"/>
      <c r="D39" s="230"/>
      <c r="E39" s="227"/>
      <c r="F39" s="227"/>
      <c r="G39" s="228"/>
      <c r="H39" s="228"/>
      <c r="I39" s="227"/>
      <c r="J39" s="227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 t="s">
        <v>222</v>
      </c>
      <c r="X39" s="228" t="s">
        <v>221</v>
      </c>
      <c r="Y39" s="227">
        <v>3</v>
      </c>
      <c r="Z39" s="227">
        <v>3</v>
      </c>
      <c r="AA39" s="229" t="s">
        <v>220</v>
      </c>
      <c r="AB39" s="228" t="s">
        <v>219</v>
      </c>
      <c r="AC39" s="227">
        <v>3</v>
      </c>
      <c r="AD39" s="227">
        <v>3</v>
      </c>
      <c r="AE39" s="226"/>
      <c r="AF39" s="226"/>
      <c r="AG39" s="226"/>
      <c r="AH39" s="225"/>
    </row>
    <row r="40" spans="1:34" s="218" customFormat="1" ht="22.5" customHeight="1" thickTop="1" thickBot="1">
      <c r="A40" s="2037" t="s">
        <v>218</v>
      </c>
      <c r="B40" s="2038"/>
      <c r="C40" s="224"/>
      <c r="D40" s="223"/>
      <c r="E40" s="220">
        <v>0</v>
      </c>
      <c r="F40" s="220">
        <v>0</v>
      </c>
      <c r="G40" s="224"/>
      <c r="H40" s="223"/>
      <c r="I40" s="220">
        <v>0</v>
      </c>
      <c r="J40" s="220">
        <v>0</v>
      </c>
      <c r="K40" s="220"/>
      <c r="L40" s="223"/>
      <c r="M40" s="220">
        <v>4</v>
      </c>
      <c r="N40" s="220">
        <v>4</v>
      </c>
      <c r="O40" s="220"/>
      <c r="P40" s="223"/>
      <c r="Q40" s="220">
        <v>5</v>
      </c>
      <c r="R40" s="222">
        <v>5</v>
      </c>
      <c r="S40" s="222"/>
      <c r="T40" s="223"/>
      <c r="U40" s="220">
        <v>5</v>
      </c>
      <c r="V40" s="220">
        <v>5</v>
      </c>
      <c r="W40" s="220"/>
      <c r="X40" s="224"/>
      <c r="Y40" s="220">
        <v>6</v>
      </c>
      <c r="Z40" s="220">
        <v>6</v>
      </c>
      <c r="AA40" s="221"/>
      <c r="AB40" s="223"/>
      <c r="AC40" s="220">
        <v>8</v>
      </c>
      <c r="AD40" s="220">
        <v>8</v>
      </c>
      <c r="AE40" s="221"/>
      <c r="AF40" s="223"/>
      <c r="AG40" s="220">
        <v>8</v>
      </c>
      <c r="AH40" s="219">
        <v>8</v>
      </c>
    </row>
    <row r="41" spans="1:34" s="218" customFormat="1" ht="35.25" customHeight="1" thickTop="1" thickBot="1">
      <c r="A41" s="2041" t="s">
        <v>217</v>
      </c>
      <c r="B41" s="2042"/>
      <c r="C41" s="220"/>
      <c r="D41" s="220"/>
      <c r="E41" s="220">
        <f>E40+E30+E24+E19+E16+E11</f>
        <v>14</v>
      </c>
      <c r="F41" s="220">
        <f>F40+F30+F24+F19+F16+F11</f>
        <v>18</v>
      </c>
      <c r="G41" s="224"/>
      <c r="H41" s="223"/>
      <c r="I41" s="220">
        <f>I11+I16+I19+I24+I30+I40</f>
        <v>16</v>
      </c>
      <c r="J41" s="220">
        <f>J11+J16+J19+J24+J30+J40</f>
        <v>20</v>
      </c>
      <c r="K41" s="220"/>
      <c r="L41" s="221"/>
      <c r="M41" s="220">
        <f>M11+M16+M19+M24+M30+M40</f>
        <v>20</v>
      </c>
      <c r="N41" s="220">
        <f>N11+N16+N19+N24+N30+N40</f>
        <v>20</v>
      </c>
      <c r="O41" s="220"/>
      <c r="P41" s="221"/>
      <c r="Q41" s="220">
        <v>20</v>
      </c>
      <c r="R41" s="222">
        <f>R11+R16+R19+R24+R30+R40</f>
        <v>20</v>
      </c>
      <c r="S41" s="222"/>
      <c r="T41" s="221"/>
      <c r="U41" s="220">
        <f>U11+U16+U19+U24+U30+U40</f>
        <v>19</v>
      </c>
      <c r="V41" s="220">
        <f>V11+V16+V19+V24+V30+V40</f>
        <v>19</v>
      </c>
      <c r="W41" s="220"/>
      <c r="X41" s="220"/>
      <c r="Y41" s="220">
        <f>Y11+Y16+Y19+Y24+Y30+Y40</f>
        <v>16</v>
      </c>
      <c r="Z41" s="220">
        <f>Z11+Z16+Z19+Z24+Z30+Z40</f>
        <v>16</v>
      </c>
      <c r="AA41" s="221"/>
      <c r="AB41" s="221"/>
      <c r="AC41" s="220">
        <f>AC11+AC16+AC19+AC24+AC30+AC40</f>
        <v>13</v>
      </c>
      <c r="AD41" s="220">
        <f>AD11+AD16+AD19+AD24+AD30+AD40</f>
        <v>13</v>
      </c>
      <c r="AE41" s="221"/>
      <c r="AF41" s="221"/>
      <c r="AG41" s="220">
        <f>AG11+AG16+AG19+AG24+AG30+AG40</f>
        <v>11</v>
      </c>
      <c r="AH41" s="219">
        <f>AH11+AH16+AH19+AH24+AH30+AH40</f>
        <v>11</v>
      </c>
    </row>
    <row r="42" spans="1:34" s="215" customFormat="1" ht="28" customHeight="1" thickTop="1">
      <c r="A42" s="2058" t="s">
        <v>216</v>
      </c>
      <c r="B42" s="2059"/>
      <c r="C42" s="217" t="s">
        <v>215</v>
      </c>
      <c r="D42" s="217" t="s">
        <v>214</v>
      </c>
      <c r="E42" s="2060">
        <f>E11+I11+M11+Q11+Y11+AG11</f>
        <v>18</v>
      </c>
      <c r="F42" s="2060"/>
      <c r="G42" s="2060"/>
      <c r="H42" s="217" t="s">
        <v>213</v>
      </c>
      <c r="I42" s="2060">
        <f>Q16+U16+Y16+AC16</f>
        <v>8</v>
      </c>
      <c r="J42" s="2060"/>
      <c r="K42" s="2060"/>
      <c r="L42" s="217" t="s">
        <v>212</v>
      </c>
      <c r="M42" s="2060">
        <f>I42</f>
        <v>8</v>
      </c>
      <c r="N42" s="2060"/>
      <c r="O42" s="2060"/>
      <c r="P42" s="217" t="s">
        <v>211</v>
      </c>
      <c r="Q42" s="2060">
        <v>0</v>
      </c>
      <c r="R42" s="2060"/>
      <c r="S42" s="2060"/>
      <c r="T42" s="217" t="s">
        <v>210</v>
      </c>
      <c r="U42" s="2060" t="s">
        <v>209</v>
      </c>
      <c r="V42" s="2060"/>
      <c r="W42" s="2060"/>
      <c r="X42" s="2060">
        <f>E30+I30+M30+Q30+U30+Y30+AC30+AG30+AK30+AO30</f>
        <v>51</v>
      </c>
      <c r="Y42" s="2060"/>
      <c r="Z42" s="2060"/>
      <c r="AA42" s="2060"/>
      <c r="AB42" s="216" t="s">
        <v>208</v>
      </c>
      <c r="AC42" s="2061">
        <v>35</v>
      </c>
      <c r="AD42" s="2062"/>
      <c r="AE42" s="2062"/>
      <c r="AF42" s="2062"/>
      <c r="AG42" s="2062"/>
      <c r="AH42" s="2063"/>
    </row>
    <row r="43" spans="1:34" s="213" customFormat="1" ht="28" customHeight="1" thickBot="1">
      <c r="A43" s="2058"/>
      <c r="B43" s="2059"/>
      <c r="C43" s="214" t="s">
        <v>207</v>
      </c>
      <c r="D43" s="214" t="s">
        <v>206</v>
      </c>
      <c r="E43" s="2057">
        <f>E19+I19+M19+Q19+U19+Y19+AC19+AG19</f>
        <v>4</v>
      </c>
      <c r="F43" s="2057"/>
      <c r="G43" s="2057"/>
      <c r="H43" s="2057"/>
      <c r="I43" s="2057"/>
      <c r="J43" s="2057"/>
      <c r="K43" s="2057"/>
      <c r="L43" s="214" t="s">
        <v>54</v>
      </c>
      <c r="M43" s="2057">
        <f>E24+I24+M24+Q24+U24+Y24+AC24+AG24+AK24+AO24</f>
        <v>12</v>
      </c>
      <c r="N43" s="2057"/>
      <c r="O43" s="2057"/>
      <c r="P43" s="2057"/>
      <c r="Q43" s="2057"/>
      <c r="R43" s="2057"/>
      <c r="S43" s="2057"/>
      <c r="T43" s="214" t="s">
        <v>205</v>
      </c>
      <c r="U43" s="2057">
        <f>AC42+X42+M42+E42+E43+M43</f>
        <v>128</v>
      </c>
      <c r="V43" s="2057"/>
      <c r="W43" s="2057"/>
      <c r="X43" s="2057"/>
      <c r="Y43" s="2057"/>
      <c r="Z43" s="2057"/>
      <c r="AA43" s="2057"/>
      <c r="AB43" s="2057"/>
      <c r="AC43" s="2057"/>
      <c r="AD43" s="2057"/>
      <c r="AE43" s="2057"/>
      <c r="AF43" s="2057"/>
      <c r="AG43" s="2057"/>
      <c r="AH43" s="2064"/>
    </row>
    <row r="44" spans="1:34" ht="27.75" customHeight="1">
      <c r="A44" s="2058" t="s">
        <v>16</v>
      </c>
      <c r="B44" s="2059"/>
      <c r="C44" s="2072" t="s">
        <v>204</v>
      </c>
      <c r="D44" s="2072"/>
      <c r="E44" s="2072"/>
      <c r="F44" s="2072"/>
      <c r="G44" s="2072"/>
      <c r="H44" s="2072"/>
      <c r="I44" s="2072"/>
      <c r="J44" s="2072"/>
      <c r="K44" s="2072"/>
      <c r="L44" s="2072"/>
      <c r="M44" s="2072"/>
      <c r="N44" s="2072"/>
      <c r="O44" s="2072"/>
      <c r="P44" s="2072"/>
      <c r="Q44" s="2072"/>
      <c r="R44" s="2072"/>
      <c r="S44" s="2059" t="s">
        <v>203</v>
      </c>
      <c r="T44" s="2048"/>
      <c r="U44" s="2048"/>
      <c r="V44" s="2048"/>
      <c r="W44" s="2059" t="s">
        <v>202</v>
      </c>
      <c r="X44" s="2048"/>
      <c r="Y44" s="2048"/>
      <c r="Z44" s="2048"/>
      <c r="AA44" s="2059" t="s">
        <v>201</v>
      </c>
      <c r="AB44" s="2048"/>
      <c r="AC44" s="2048"/>
      <c r="AD44" s="2048"/>
      <c r="AE44" s="2059" t="s">
        <v>200</v>
      </c>
      <c r="AF44" s="2067"/>
      <c r="AG44" s="2067"/>
      <c r="AH44" s="2068"/>
    </row>
    <row r="45" spans="1:34" ht="17.25" customHeight="1">
      <c r="A45" s="2058"/>
      <c r="B45" s="2059"/>
      <c r="C45" s="2072"/>
      <c r="D45" s="2072"/>
      <c r="E45" s="2072"/>
      <c r="F45" s="2072"/>
      <c r="G45" s="2072"/>
      <c r="H45" s="2072"/>
      <c r="I45" s="2072"/>
      <c r="J45" s="2072"/>
      <c r="K45" s="2072"/>
      <c r="L45" s="2072"/>
      <c r="M45" s="2072"/>
      <c r="N45" s="2072"/>
      <c r="O45" s="2072"/>
      <c r="P45" s="2072"/>
      <c r="Q45" s="2072"/>
      <c r="R45" s="2072"/>
      <c r="S45" s="2059"/>
      <c r="T45" s="2048"/>
      <c r="U45" s="2048"/>
      <c r="V45" s="2048"/>
      <c r="W45" s="2059"/>
      <c r="X45" s="2048"/>
      <c r="Y45" s="2048"/>
      <c r="Z45" s="2048"/>
      <c r="AA45" s="2059"/>
      <c r="AB45" s="2048"/>
      <c r="AC45" s="2048"/>
      <c r="AD45" s="2048"/>
      <c r="AE45" s="2059"/>
      <c r="AF45" s="2067"/>
      <c r="AG45" s="2067"/>
      <c r="AH45" s="2068"/>
    </row>
    <row r="46" spans="1:34" ht="16.5" customHeight="1">
      <c r="A46" s="2058"/>
      <c r="B46" s="2059"/>
      <c r="C46" s="2072"/>
      <c r="D46" s="2072"/>
      <c r="E46" s="2072"/>
      <c r="F46" s="2072"/>
      <c r="G46" s="2072"/>
      <c r="H46" s="2072"/>
      <c r="I46" s="2072"/>
      <c r="J46" s="2072"/>
      <c r="K46" s="2072"/>
      <c r="L46" s="2072"/>
      <c r="M46" s="2072"/>
      <c r="N46" s="2072"/>
      <c r="O46" s="2072"/>
      <c r="P46" s="2072"/>
      <c r="Q46" s="2072"/>
      <c r="R46" s="2072"/>
      <c r="S46" s="2059"/>
      <c r="T46" s="2048"/>
      <c r="U46" s="2048"/>
      <c r="V46" s="2048"/>
      <c r="W46" s="2059"/>
      <c r="X46" s="2048"/>
      <c r="Y46" s="2048"/>
      <c r="Z46" s="2048"/>
      <c r="AA46" s="2059"/>
      <c r="AB46" s="2048"/>
      <c r="AC46" s="2048"/>
      <c r="AD46" s="2048"/>
      <c r="AE46" s="2059"/>
      <c r="AF46" s="2067"/>
      <c r="AG46" s="2067"/>
      <c r="AH46" s="2068"/>
    </row>
    <row r="47" spans="1:34" ht="16.5" customHeight="1">
      <c r="A47" s="2058"/>
      <c r="B47" s="2059"/>
      <c r="C47" s="2072"/>
      <c r="D47" s="2072"/>
      <c r="E47" s="2072"/>
      <c r="F47" s="2072"/>
      <c r="G47" s="2072"/>
      <c r="H47" s="2072"/>
      <c r="I47" s="2072"/>
      <c r="J47" s="2072"/>
      <c r="K47" s="2072"/>
      <c r="L47" s="2072"/>
      <c r="M47" s="2072"/>
      <c r="N47" s="2072"/>
      <c r="O47" s="2072"/>
      <c r="P47" s="2072"/>
      <c r="Q47" s="2072"/>
      <c r="R47" s="2072"/>
      <c r="S47" s="2059"/>
      <c r="T47" s="2048"/>
      <c r="U47" s="2048"/>
      <c r="V47" s="2048"/>
      <c r="W47" s="2059"/>
      <c r="X47" s="2048"/>
      <c r="Y47" s="2048"/>
      <c r="Z47" s="2048"/>
      <c r="AA47" s="2059"/>
      <c r="AB47" s="2048"/>
      <c r="AC47" s="2048"/>
      <c r="AD47" s="2048"/>
      <c r="AE47" s="2059"/>
      <c r="AF47" s="2067"/>
      <c r="AG47" s="2067"/>
      <c r="AH47" s="2068"/>
    </row>
    <row r="48" spans="1:34" ht="46.5" customHeight="1" thickBot="1">
      <c r="A48" s="2071"/>
      <c r="B48" s="2065"/>
      <c r="C48" s="2073"/>
      <c r="D48" s="2073"/>
      <c r="E48" s="2073"/>
      <c r="F48" s="2073"/>
      <c r="G48" s="2073"/>
      <c r="H48" s="2073"/>
      <c r="I48" s="2073"/>
      <c r="J48" s="2073"/>
      <c r="K48" s="2073"/>
      <c r="L48" s="2073"/>
      <c r="M48" s="2073"/>
      <c r="N48" s="2073"/>
      <c r="O48" s="2073"/>
      <c r="P48" s="2073"/>
      <c r="Q48" s="2073"/>
      <c r="R48" s="2073"/>
      <c r="S48" s="2065"/>
      <c r="T48" s="2066"/>
      <c r="U48" s="2066"/>
      <c r="V48" s="2066"/>
      <c r="W48" s="2065"/>
      <c r="X48" s="2066"/>
      <c r="Y48" s="2066"/>
      <c r="Z48" s="2066"/>
      <c r="AA48" s="2065"/>
      <c r="AB48" s="2066"/>
      <c r="AC48" s="2066"/>
      <c r="AD48" s="2066"/>
      <c r="AE48" s="2065"/>
      <c r="AF48" s="2069"/>
      <c r="AG48" s="2069"/>
      <c r="AH48" s="2070"/>
    </row>
    <row r="53" spans="1:3">
      <c r="C53" s="105"/>
    </row>
    <row r="54" spans="1:3">
      <c r="C54" s="105"/>
    </row>
    <row r="55" spans="1:3">
      <c r="C55" s="105"/>
    </row>
    <row r="56" spans="1:3">
      <c r="C56" s="105"/>
    </row>
    <row r="57" spans="1:3">
      <c r="C57" s="105"/>
    </row>
    <row r="58" spans="1:3">
      <c r="C58" s="105"/>
    </row>
    <row r="61" spans="1:3" ht="17.25" customHeight="1"/>
    <row r="62" spans="1:3">
      <c r="A62" s="212"/>
      <c r="B62" s="212"/>
    </row>
  </sheetData>
  <mergeCells count="55">
    <mergeCell ref="AA44:AA48"/>
    <mergeCell ref="AB44:AD48"/>
    <mergeCell ref="AE44:AE48"/>
    <mergeCell ref="AF44:AH48"/>
    <mergeCell ref="A44:B48"/>
    <mergeCell ref="C44:R48"/>
    <mergeCell ref="S44:S48"/>
    <mergeCell ref="T44:V48"/>
    <mergeCell ref="W44:W48"/>
    <mergeCell ref="X44:Z48"/>
    <mergeCell ref="U42:W42"/>
    <mergeCell ref="X42:AA42"/>
    <mergeCell ref="AC42:AH42"/>
    <mergeCell ref="E43:K43"/>
    <mergeCell ref="M43:S43"/>
    <mergeCell ref="U43:AH43"/>
    <mergeCell ref="Q42:S42"/>
    <mergeCell ref="A40:B40"/>
    <mergeCell ref="A42:B43"/>
    <mergeCell ref="E42:G42"/>
    <mergeCell ref="I42:K42"/>
    <mergeCell ref="M42:O42"/>
    <mergeCell ref="A24:B24"/>
    <mergeCell ref="A25:B29"/>
    <mergeCell ref="A30:B30"/>
    <mergeCell ref="A31:A39"/>
    <mergeCell ref="B31:B33"/>
    <mergeCell ref="B34:B36"/>
    <mergeCell ref="B37:B39"/>
    <mergeCell ref="A11:B11"/>
    <mergeCell ref="A12:A15"/>
    <mergeCell ref="B12:B13"/>
    <mergeCell ref="B14:B15"/>
    <mergeCell ref="A16:B16"/>
    <mergeCell ref="W5:Z5"/>
    <mergeCell ref="AA5:AD5"/>
    <mergeCell ref="AE5:AH5"/>
    <mergeCell ref="K5:N5"/>
    <mergeCell ref="A6:B10"/>
    <mergeCell ref="A19:B19"/>
    <mergeCell ref="A20:B23"/>
    <mergeCell ref="A41:B41"/>
    <mergeCell ref="A2:AH2"/>
    <mergeCell ref="A3:AH3"/>
    <mergeCell ref="C4:J4"/>
    <mergeCell ref="K4:R4"/>
    <mergeCell ref="S4:Z4"/>
    <mergeCell ref="A4:B4"/>
    <mergeCell ref="A17:B18"/>
    <mergeCell ref="O5:R5"/>
    <mergeCell ref="A5:B5"/>
    <mergeCell ref="AA4:AH4"/>
    <mergeCell ref="C5:F5"/>
    <mergeCell ref="G5:J5"/>
    <mergeCell ref="S5:V5"/>
  </mergeCells>
  <phoneticPr fontId="3" type="noConversion"/>
  <printOptions horizontalCentered="1" verticalCentered="1"/>
  <pageMargins left="0.39370078740157483" right="0.39370078740157483" top="0.39370078740157483" bottom="0.39370078740157483" header="0.51181102362204722" footer="0.39370078740157483"/>
  <pageSetup paperSize="8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"/>
  <sheetViews>
    <sheetView topLeftCell="A13" zoomScale="39" zoomScaleNormal="39" workbookViewId="0">
      <selection activeCell="A38" sqref="A38:XFD38"/>
    </sheetView>
  </sheetViews>
  <sheetFormatPr defaultColWidth="9" defaultRowHeight="17"/>
  <cols>
    <col min="1" max="1" width="4.08984375" style="742" customWidth="1"/>
    <col min="2" max="2" width="5.26953125" style="742" customWidth="1"/>
    <col min="3" max="3" width="13.7265625" style="742" customWidth="1"/>
    <col min="4" max="4" width="19.7265625" style="742" customWidth="1"/>
    <col min="5" max="6" width="3.6328125" style="742" customWidth="1"/>
    <col min="7" max="7" width="13.7265625" style="742" customWidth="1"/>
    <col min="8" max="8" width="19.7265625" style="742" customWidth="1"/>
    <col min="9" max="10" width="3.6328125" style="742" customWidth="1"/>
    <col min="11" max="11" width="13.7265625" style="742" customWidth="1"/>
    <col min="12" max="12" width="19.7265625" style="742" customWidth="1"/>
    <col min="13" max="14" width="3.6328125" style="742" customWidth="1"/>
    <col min="15" max="15" width="13.7265625" style="742" customWidth="1"/>
    <col min="16" max="16" width="19.7265625" style="742" customWidth="1"/>
    <col min="17" max="18" width="3.6328125" style="742" customWidth="1"/>
    <col min="19" max="19" width="13.7265625" style="742" customWidth="1"/>
    <col min="20" max="20" width="19.7265625" style="742" customWidth="1"/>
    <col min="21" max="22" width="3.6328125" style="742" customWidth="1"/>
    <col min="23" max="23" width="13.7265625" style="742" customWidth="1"/>
    <col min="24" max="24" width="19.7265625" style="742" customWidth="1"/>
    <col min="25" max="26" width="3.6328125" style="742" customWidth="1"/>
    <col min="27" max="27" width="13.7265625" style="742" customWidth="1"/>
    <col min="28" max="28" width="19.7265625" style="742" customWidth="1"/>
    <col min="29" max="30" width="3.6328125" style="742" customWidth="1"/>
    <col min="31" max="31" width="13.7265625" style="742" customWidth="1"/>
    <col min="32" max="32" width="19.7265625" style="742" customWidth="1"/>
    <col min="33" max="34" width="3.6328125" style="742" customWidth="1"/>
    <col min="35" max="16384" width="9" style="742"/>
  </cols>
  <sheetData>
    <row r="1" spans="1:34" s="743" customFormat="1">
      <c r="A1" s="618"/>
      <c r="B1" s="618"/>
    </row>
    <row r="2" spans="1:34" s="743" customFormat="1" ht="27.5">
      <c r="A2" s="1750" t="s">
        <v>1160</v>
      </c>
      <c r="B2" s="1750"/>
      <c r="C2" s="1750"/>
      <c r="D2" s="1750"/>
      <c r="E2" s="1750"/>
      <c r="F2" s="1750"/>
      <c r="G2" s="1750"/>
      <c r="H2" s="1750"/>
      <c r="I2" s="1750"/>
      <c r="J2" s="1750"/>
      <c r="K2" s="1750"/>
      <c r="L2" s="1750"/>
      <c r="M2" s="1750"/>
      <c r="N2" s="1750"/>
      <c r="O2" s="1750"/>
      <c r="P2" s="1750"/>
      <c r="Q2" s="1750"/>
      <c r="R2" s="1750"/>
      <c r="S2" s="1750"/>
      <c r="T2" s="1750"/>
      <c r="U2" s="1750"/>
      <c r="V2" s="1750"/>
      <c r="W2" s="1750"/>
      <c r="X2" s="1750"/>
      <c r="Y2" s="1750"/>
      <c r="Z2" s="1750"/>
      <c r="AA2" s="1750"/>
      <c r="AB2" s="1750"/>
      <c r="AC2" s="1750"/>
      <c r="AD2" s="1750"/>
      <c r="AE2" s="1750"/>
      <c r="AF2" s="1750"/>
      <c r="AG2" s="1750"/>
      <c r="AH2" s="1750"/>
    </row>
    <row r="3" spans="1:34" s="743" customFormat="1" ht="16.5" customHeight="1">
      <c r="A3" s="2074" t="s">
        <v>1159</v>
      </c>
      <c r="B3" s="2074"/>
      <c r="C3" s="2074"/>
      <c r="D3" s="2074"/>
      <c r="E3" s="2074"/>
      <c r="F3" s="2074"/>
      <c r="G3" s="2074"/>
      <c r="H3" s="2074"/>
      <c r="I3" s="2074"/>
      <c r="J3" s="2074"/>
      <c r="K3" s="2074"/>
      <c r="L3" s="2074"/>
      <c r="M3" s="2074"/>
      <c r="N3" s="2074"/>
      <c r="O3" s="2074"/>
      <c r="P3" s="2074"/>
      <c r="Q3" s="2074"/>
      <c r="R3" s="2074"/>
      <c r="S3" s="2074"/>
      <c r="T3" s="2074"/>
      <c r="U3" s="2074"/>
      <c r="V3" s="2074"/>
      <c r="W3" s="2074"/>
      <c r="X3" s="2074"/>
      <c r="Y3" s="2074"/>
      <c r="Z3" s="2074"/>
      <c r="AA3" s="2074"/>
      <c r="AB3" s="2074"/>
      <c r="AC3" s="2074"/>
      <c r="AD3" s="2074"/>
      <c r="AE3" s="2074"/>
      <c r="AF3" s="2074"/>
      <c r="AG3" s="2074"/>
      <c r="AH3" s="2074"/>
    </row>
    <row r="4" spans="1:34" s="743" customFormat="1" ht="21.75" customHeight="1">
      <c r="A4" s="2075" t="s">
        <v>0</v>
      </c>
      <c r="B4" s="2075"/>
      <c r="C4" s="1764" t="s">
        <v>542</v>
      </c>
      <c r="D4" s="1764"/>
      <c r="E4" s="1764"/>
      <c r="F4" s="1764"/>
      <c r="G4" s="1764"/>
      <c r="H4" s="1764"/>
      <c r="I4" s="1764"/>
      <c r="J4" s="1764"/>
      <c r="K4" s="1764" t="s">
        <v>541</v>
      </c>
      <c r="L4" s="1764"/>
      <c r="M4" s="1764"/>
      <c r="N4" s="1764"/>
      <c r="O4" s="1764"/>
      <c r="P4" s="1764"/>
      <c r="Q4" s="1764"/>
      <c r="R4" s="1764"/>
      <c r="S4" s="1764" t="s">
        <v>540</v>
      </c>
      <c r="T4" s="1764"/>
      <c r="U4" s="1764"/>
      <c r="V4" s="1764"/>
      <c r="W4" s="1764"/>
      <c r="X4" s="1764"/>
      <c r="Y4" s="1764"/>
      <c r="Z4" s="2076"/>
      <c r="AA4" s="1764" t="s">
        <v>539</v>
      </c>
      <c r="AB4" s="1764"/>
      <c r="AC4" s="1764"/>
      <c r="AD4" s="1764"/>
      <c r="AE4" s="1764"/>
      <c r="AF4" s="1764"/>
      <c r="AG4" s="1764"/>
      <c r="AH4" s="1764"/>
    </row>
    <row r="5" spans="1:34" s="743" customFormat="1" ht="21.75" customHeight="1">
      <c r="A5" s="2075" t="s">
        <v>1158</v>
      </c>
      <c r="B5" s="2075"/>
      <c r="C5" s="1764" t="s">
        <v>6</v>
      </c>
      <c r="D5" s="1764"/>
      <c r="E5" s="1764"/>
      <c r="F5" s="1764"/>
      <c r="G5" s="1764" t="s">
        <v>7</v>
      </c>
      <c r="H5" s="1764"/>
      <c r="I5" s="1764"/>
      <c r="J5" s="2076"/>
      <c r="K5" s="1764" t="s">
        <v>6</v>
      </c>
      <c r="L5" s="1764"/>
      <c r="M5" s="1764"/>
      <c r="N5" s="1764"/>
      <c r="O5" s="1764" t="s">
        <v>7</v>
      </c>
      <c r="P5" s="1764"/>
      <c r="Q5" s="1764"/>
      <c r="R5" s="1764"/>
      <c r="S5" s="2101" t="s">
        <v>6</v>
      </c>
      <c r="T5" s="1764"/>
      <c r="U5" s="1764"/>
      <c r="V5" s="1764"/>
      <c r="W5" s="1764" t="s">
        <v>7</v>
      </c>
      <c r="X5" s="1764"/>
      <c r="Y5" s="1764"/>
      <c r="Z5" s="2076"/>
      <c r="AA5" s="1764" t="s">
        <v>6</v>
      </c>
      <c r="AB5" s="1764"/>
      <c r="AC5" s="1764"/>
      <c r="AD5" s="1764"/>
      <c r="AE5" s="1764" t="s">
        <v>7</v>
      </c>
      <c r="AF5" s="1764"/>
      <c r="AG5" s="1764"/>
      <c r="AH5" s="1764"/>
    </row>
    <row r="6" spans="1:34" s="743" customFormat="1" ht="44.25" customHeight="1">
      <c r="A6" s="2079" t="s">
        <v>995</v>
      </c>
      <c r="B6" s="2080"/>
      <c r="C6" s="166" t="s">
        <v>8</v>
      </c>
      <c r="D6" s="168" t="s">
        <v>9</v>
      </c>
      <c r="E6" s="615" t="s">
        <v>10</v>
      </c>
      <c r="F6" s="615" t="s">
        <v>11</v>
      </c>
      <c r="G6" s="159" t="s">
        <v>8</v>
      </c>
      <c r="H6" s="159" t="s">
        <v>9</v>
      </c>
      <c r="I6" s="615" t="s">
        <v>10</v>
      </c>
      <c r="J6" s="814" t="s">
        <v>11</v>
      </c>
      <c r="K6" s="159" t="s">
        <v>8</v>
      </c>
      <c r="L6" s="159" t="s">
        <v>9</v>
      </c>
      <c r="M6" s="615" t="s">
        <v>10</v>
      </c>
      <c r="N6" s="615" t="s">
        <v>11</v>
      </c>
      <c r="O6" s="159" t="s">
        <v>8</v>
      </c>
      <c r="P6" s="159" t="s">
        <v>9</v>
      </c>
      <c r="Q6" s="615" t="s">
        <v>10</v>
      </c>
      <c r="R6" s="615" t="s">
        <v>11</v>
      </c>
      <c r="S6" s="166" t="s">
        <v>8</v>
      </c>
      <c r="T6" s="159" t="s">
        <v>9</v>
      </c>
      <c r="U6" s="615" t="s">
        <v>10</v>
      </c>
      <c r="V6" s="615" t="s">
        <v>11</v>
      </c>
      <c r="W6" s="159" t="s">
        <v>8</v>
      </c>
      <c r="X6" s="159" t="s">
        <v>9</v>
      </c>
      <c r="Y6" s="615" t="s">
        <v>10</v>
      </c>
      <c r="Z6" s="814" t="s">
        <v>11</v>
      </c>
      <c r="AA6" s="168" t="s">
        <v>8</v>
      </c>
      <c r="AB6" s="168" t="s">
        <v>9</v>
      </c>
      <c r="AC6" s="615" t="s">
        <v>10</v>
      </c>
      <c r="AD6" s="615" t="s">
        <v>11</v>
      </c>
      <c r="AE6" s="168" t="s">
        <v>8</v>
      </c>
      <c r="AF6" s="168" t="s">
        <v>9</v>
      </c>
      <c r="AG6" s="615" t="s">
        <v>10</v>
      </c>
      <c r="AH6" s="615" t="s">
        <v>11</v>
      </c>
    </row>
    <row r="7" spans="1:34" s="743" customFormat="1" ht="28.9" customHeight="1">
      <c r="A7" s="2081"/>
      <c r="B7" s="2082"/>
      <c r="C7" s="298" t="s">
        <v>59</v>
      </c>
      <c r="D7" s="63" t="s">
        <v>713</v>
      </c>
      <c r="E7" s="61">
        <v>2</v>
      </c>
      <c r="F7" s="61">
        <v>2</v>
      </c>
      <c r="G7" s="8" t="s">
        <v>712</v>
      </c>
      <c r="H7" s="74" t="s">
        <v>21</v>
      </c>
      <c r="I7" s="61">
        <v>2</v>
      </c>
      <c r="J7" s="77">
        <v>2</v>
      </c>
      <c r="K7" s="8" t="s">
        <v>710</v>
      </c>
      <c r="L7" s="114" t="s">
        <v>1157</v>
      </c>
      <c r="M7" s="208">
        <v>2</v>
      </c>
      <c r="N7" s="208">
        <v>2</v>
      </c>
      <c r="O7" s="8" t="s">
        <v>711</v>
      </c>
      <c r="P7" s="114" t="s">
        <v>534</v>
      </c>
      <c r="Q7" s="208">
        <v>2</v>
      </c>
      <c r="R7" s="159">
        <v>2</v>
      </c>
      <c r="S7" s="163"/>
      <c r="T7" s="164"/>
      <c r="U7" s="165"/>
      <c r="V7" s="165"/>
      <c r="W7" s="165"/>
      <c r="X7" s="164"/>
      <c r="Y7" s="165"/>
      <c r="Z7" s="793"/>
      <c r="AA7" s="190"/>
      <c r="AB7" s="164"/>
      <c r="AC7" s="165"/>
      <c r="AD7" s="165"/>
      <c r="AE7" s="190"/>
      <c r="AF7" s="164"/>
      <c r="AG7" s="165"/>
      <c r="AH7" s="165"/>
    </row>
    <row r="8" spans="1:34" s="743" customFormat="1" ht="28.9" customHeight="1">
      <c r="A8" s="2081"/>
      <c r="B8" s="2082"/>
      <c r="C8" s="8" t="s">
        <v>709</v>
      </c>
      <c r="D8" s="110" t="s">
        <v>708</v>
      </c>
      <c r="E8" s="208">
        <v>2</v>
      </c>
      <c r="F8" s="208">
        <v>2</v>
      </c>
      <c r="G8" s="8" t="s">
        <v>707</v>
      </c>
      <c r="H8" s="111" t="s">
        <v>22</v>
      </c>
      <c r="I8" s="208">
        <v>2</v>
      </c>
      <c r="J8" s="75">
        <v>2</v>
      </c>
      <c r="K8" s="8" t="s">
        <v>705</v>
      </c>
      <c r="L8" s="114" t="s">
        <v>704</v>
      </c>
      <c r="M8" s="208">
        <v>2</v>
      </c>
      <c r="N8" s="208">
        <v>2</v>
      </c>
      <c r="O8" s="153" t="s">
        <v>61</v>
      </c>
      <c r="P8" s="110" t="s">
        <v>706</v>
      </c>
      <c r="Q8" s="208">
        <v>2</v>
      </c>
      <c r="R8" s="159">
        <v>2</v>
      </c>
      <c r="S8" s="166"/>
      <c r="T8" s="167"/>
      <c r="U8" s="159"/>
      <c r="V8" s="159"/>
      <c r="W8" s="159"/>
      <c r="X8" s="167"/>
      <c r="Y8" s="159"/>
      <c r="Z8" s="160"/>
      <c r="AA8" s="168"/>
      <c r="AB8" s="168"/>
      <c r="AC8" s="159"/>
      <c r="AD8" s="159"/>
      <c r="AE8" s="168"/>
      <c r="AF8" s="168"/>
      <c r="AG8" s="159"/>
      <c r="AH8" s="159"/>
    </row>
    <row r="9" spans="1:34" s="743" customFormat="1" ht="28.9" customHeight="1">
      <c r="A9" s="2081"/>
      <c r="B9" s="2082"/>
      <c r="C9" s="8" t="s">
        <v>703</v>
      </c>
      <c r="D9" s="110" t="s">
        <v>702</v>
      </c>
      <c r="E9" s="208">
        <v>2</v>
      </c>
      <c r="F9" s="75">
        <v>2</v>
      </c>
      <c r="G9" s="8" t="s">
        <v>701</v>
      </c>
      <c r="H9" s="110" t="s">
        <v>700</v>
      </c>
      <c r="I9" s="208">
        <v>2</v>
      </c>
      <c r="J9" s="75">
        <v>2</v>
      </c>
      <c r="K9" s="8" t="s">
        <v>62</v>
      </c>
      <c r="L9" s="110" t="s">
        <v>23</v>
      </c>
      <c r="M9" s="208">
        <v>2</v>
      </c>
      <c r="N9" s="75">
        <v>2</v>
      </c>
      <c r="O9" s="42"/>
      <c r="P9" s="47"/>
      <c r="Q9" s="42"/>
      <c r="R9" s="170"/>
      <c r="S9" s="166"/>
      <c r="T9" s="167"/>
      <c r="U9" s="159"/>
      <c r="V9" s="159"/>
      <c r="W9" s="159"/>
      <c r="X9" s="167"/>
      <c r="Y9" s="159"/>
      <c r="Z9" s="160"/>
      <c r="AA9" s="168"/>
      <c r="AB9" s="168"/>
      <c r="AC9" s="159"/>
      <c r="AD9" s="159"/>
      <c r="AE9" s="168"/>
      <c r="AF9" s="168"/>
      <c r="AG9" s="159"/>
      <c r="AH9" s="159"/>
    </row>
    <row r="10" spans="1:34" s="743" customFormat="1" ht="28.9" customHeight="1" thickBot="1">
      <c r="A10" s="2083"/>
      <c r="B10" s="2084"/>
      <c r="C10" s="13" t="s">
        <v>699</v>
      </c>
      <c r="D10" s="110" t="s">
        <v>1156</v>
      </c>
      <c r="E10" s="208">
        <v>2</v>
      </c>
      <c r="F10" s="208">
        <v>2</v>
      </c>
      <c r="G10" s="813" t="s">
        <v>697</v>
      </c>
      <c r="H10" s="11" t="s">
        <v>1155</v>
      </c>
      <c r="I10" s="812">
        <v>2</v>
      </c>
      <c r="J10" s="812">
        <v>2</v>
      </c>
      <c r="K10" s="47"/>
      <c r="L10" s="279"/>
      <c r="M10" s="94"/>
      <c r="N10" s="117"/>
      <c r="O10" s="42"/>
      <c r="P10" s="47"/>
      <c r="Q10" s="42"/>
      <c r="R10" s="170"/>
      <c r="S10" s="173"/>
      <c r="T10" s="174"/>
      <c r="U10" s="170"/>
      <c r="V10" s="170"/>
      <c r="W10" s="170"/>
      <c r="X10" s="174"/>
      <c r="Y10" s="170"/>
      <c r="Z10" s="171"/>
      <c r="AA10" s="601"/>
      <c r="AB10" s="601"/>
      <c r="AC10" s="170"/>
      <c r="AD10" s="170"/>
      <c r="AE10" s="601"/>
      <c r="AF10" s="601"/>
      <c r="AG10" s="170"/>
      <c r="AH10" s="170"/>
    </row>
    <row r="11" spans="1:34" s="743" customFormat="1" ht="28.9" customHeight="1" thickTop="1" thickBot="1">
      <c r="A11" s="2077" t="s">
        <v>24</v>
      </c>
      <c r="B11" s="2078"/>
      <c r="C11" s="811"/>
      <c r="D11" s="17"/>
      <c r="E11" s="18">
        <v>4</v>
      </c>
      <c r="F11" s="18">
        <v>8</v>
      </c>
      <c r="G11" s="76"/>
      <c r="H11" s="76"/>
      <c r="I11" s="65">
        <v>4</v>
      </c>
      <c r="J11" s="65">
        <v>8</v>
      </c>
      <c r="K11" s="21"/>
      <c r="L11" s="21"/>
      <c r="M11" s="18">
        <v>6</v>
      </c>
      <c r="N11" s="18">
        <v>6</v>
      </c>
      <c r="O11" s="18"/>
      <c r="P11" s="21"/>
      <c r="Q11" s="18">
        <v>4</v>
      </c>
      <c r="R11" s="501">
        <v>4</v>
      </c>
      <c r="S11" s="810"/>
      <c r="T11" s="507"/>
      <c r="U11" s="501">
        <v>0</v>
      </c>
      <c r="V11" s="501">
        <v>0</v>
      </c>
      <c r="W11" s="501"/>
      <c r="X11" s="507"/>
      <c r="Y11" s="501">
        <v>0</v>
      </c>
      <c r="Z11" s="501">
        <v>0</v>
      </c>
      <c r="AA11" s="507"/>
      <c r="AB11" s="507"/>
      <c r="AC11" s="501">
        <v>0</v>
      </c>
      <c r="AD11" s="501">
        <v>0</v>
      </c>
      <c r="AE11" s="507"/>
      <c r="AF11" s="507"/>
      <c r="AG11" s="501">
        <v>0</v>
      </c>
      <c r="AH11" s="501">
        <v>0</v>
      </c>
    </row>
    <row r="12" spans="1:34" s="743" customFormat="1" ht="28.9" customHeight="1" thickTop="1">
      <c r="A12" s="2085" t="s">
        <v>994</v>
      </c>
      <c r="B12" s="2087" t="s">
        <v>1154</v>
      </c>
      <c r="C12" s="806"/>
      <c r="D12" s="185"/>
      <c r="E12" s="165"/>
      <c r="F12" s="165"/>
      <c r="G12" s="186"/>
      <c r="H12" s="186"/>
      <c r="I12" s="165"/>
      <c r="J12" s="793"/>
      <c r="K12" s="83"/>
      <c r="L12" s="63"/>
      <c r="M12" s="61"/>
      <c r="N12" s="61"/>
      <c r="O12" s="61"/>
      <c r="P12" s="63" t="s">
        <v>1153</v>
      </c>
      <c r="Q12" s="61">
        <v>2</v>
      </c>
      <c r="R12" s="61">
        <v>2</v>
      </c>
      <c r="S12" s="809"/>
      <c r="T12" s="114" t="s">
        <v>694</v>
      </c>
      <c r="U12" s="61">
        <v>2</v>
      </c>
      <c r="V12" s="61">
        <v>2</v>
      </c>
      <c r="W12" s="83"/>
      <c r="X12" s="79" t="s">
        <v>1152</v>
      </c>
      <c r="Y12" s="61">
        <v>2</v>
      </c>
      <c r="Z12" s="61">
        <v>2</v>
      </c>
      <c r="AA12" s="190"/>
      <c r="AB12" s="63" t="s">
        <v>1151</v>
      </c>
      <c r="AC12" s="61">
        <v>2</v>
      </c>
      <c r="AD12" s="61">
        <v>2</v>
      </c>
      <c r="AE12" s="190"/>
      <c r="AF12" s="164"/>
      <c r="AG12" s="165"/>
      <c r="AH12" s="165"/>
    </row>
    <row r="13" spans="1:34" s="743" customFormat="1" ht="28.9" customHeight="1">
      <c r="A13" s="2086"/>
      <c r="B13" s="2088"/>
      <c r="C13" s="807"/>
      <c r="D13" s="158"/>
      <c r="E13" s="159"/>
      <c r="F13" s="159"/>
      <c r="G13" s="161"/>
      <c r="H13" s="161"/>
      <c r="I13" s="159"/>
      <c r="J13" s="160"/>
      <c r="K13" s="8"/>
      <c r="L13" s="114"/>
      <c r="M13" s="61"/>
      <c r="N13" s="61"/>
      <c r="O13" s="208"/>
      <c r="P13" s="107"/>
      <c r="Q13" s="808"/>
      <c r="R13" s="108"/>
      <c r="S13" s="8"/>
      <c r="T13" s="754"/>
      <c r="U13" s="203"/>
      <c r="V13" s="203"/>
      <c r="W13" s="8"/>
      <c r="X13" s="107"/>
      <c r="Y13" s="108"/>
      <c r="Z13" s="108"/>
      <c r="AA13" s="168"/>
      <c r="AB13" s="754"/>
      <c r="AC13" s="203"/>
      <c r="AD13" s="203"/>
      <c r="AE13" s="168"/>
      <c r="AF13" s="167"/>
      <c r="AG13" s="159"/>
      <c r="AH13" s="159"/>
    </row>
    <row r="14" spans="1:34" s="743" customFormat="1" ht="28.9" customHeight="1">
      <c r="A14" s="2086"/>
      <c r="B14" s="2089" t="s">
        <v>1150</v>
      </c>
      <c r="C14" s="8"/>
      <c r="D14" s="110"/>
      <c r="E14" s="208"/>
      <c r="F14" s="208"/>
      <c r="G14" s="8"/>
      <c r="H14" s="111"/>
      <c r="I14" s="208"/>
      <c r="J14" s="75"/>
      <c r="K14" s="168"/>
      <c r="L14" s="167"/>
      <c r="M14" s="159"/>
      <c r="N14" s="159"/>
      <c r="O14" s="159"/>
      <c r="P14" s="167"/>
      <c r="Q14" s="159"/>
      <c r="R14" s="159"/>
      <c r="S14" s="807"/>
      <c r="T14" s="161"/>
      <c r="U14" s="159"/>
      <c r="V14" s="159"/>
      <c r="W14" s="168"/>
      <c r="X14" s="161"/>
      <c r="Y14" s="159"/>
      <c r="Z14" s="160"/>
      <c r="AA14" s="168"/>
      <c r="AB14" s="168"/>
      <c r="AC14" s="159"/>
      <c r="AD14" s="159"/>
      <c r="AE14" s="168"/>
      <c r="AF14" s="168"/>
      <c r="AG14" s="159"/>
      <c r="AH14" s="159"/>
    </row>
    <row r="15" spans="1:34" s="743" customFormat="1" ht="28.9" customHeight="1" thickBot="1">
      <c r="A15" s="2086"/>
      <c r="B15" s="2090"/>
      <c r="C15" s="168"/>
      <c r="D15" s="158"/>
      <c r="E15" s="159"/>
      <c r="F15" s="159"/>
      <c r="G15" s="161"/>
      <c r="H15" s="161"/>
      <c r="I15" s="159"/>
      <c r="J15" s="160"/>
      <c r="K15" s="168"/>
      <c r="L15" s="167"/>
      <c r="M15" s="159"/>
      <c r="N15" s="159"/>
      <c r="O15" s="159"/>
      <c r="P15" s="167"/>
      <c r="Q15" s="159"/>
      <c r="R15" s="159"/>
      <c r="S15" s="807"/>
      <c r="T15" s="167"/>
      <c r="U15" s="159"/>
      <c r="V15" s="159"/>
      <c r="W15" s="168"/>
      <c r="X15" s="167"/>
      <c r="Y15" s="159"/>
      <c r="Z15" s="160"/>
      <c r="AA15" s="168"/>
      <c r="AB15" s="168"/>
      <c r="AC15" s="159"/>
      <c r="AD15" s="159"/>
      <c r="AE15" s="168"/>
      <c r="AF15" s="168"/>
      <c r="AG15" s="159"/>
      <c r="AH15" s="159"/>
    </row>
    <row r="16" spans="1:34" s="743" customFormat="1" ht="28.9" customHeight="1" thickTop="1" thickBot="1">
      <c r="A16" s="2077" t="s">
        <v>24</v>
      </c>
      <c r="B16" s="2078"/>
      <c r="C16" s="507"/>
      <c r="D16" s="508"/>
      <c r="E16" s="501">
        <v>0</v>
      </c>
      <c r="F16" s="501">
        <v>0</v>
      </c>
      <c r="G16" s="502"/>
      <c r="H16" s="502"/>
      <c r="I16" s="501">
        <v>0</v>
      </c>
      <c r="J16" s="501">
        <v>0</v>
      </c>
      <c r="K16" s="507"/>
      <c r="L16" s="610"/>
      <c r="M16" s="501">
        <v>0</v>
      </c>
      <c r="N16" s="501">
        <v>0</v>
      </c>
      <c r="O16" s="501"/>
      <c r="P16" s="610"/>
      <c r="Q16" s="501">
        <v>2</v>
      </c>
      <c r="R16" s="501">
        <v>2</v>
      </c>
      <c r="S16" s="787"/>
      <c r="T16" s="610"/>
      <c r="U16" s="501">
        <v>2</v>
      </c>
      <c r="V16" s="501">
        <v>2</v>
      </c>
      <c r="W16" s="507"/>
      <c r="X16" s="610"/>
      <c r="Y16" s="501">
        <v>2</v>
      </c>
      <c r="Z16" s="501">
        <v>2</v>
      </c>
      <c r="AA16" s="507"/>
      <c r="AB16" s="610"/>
      <c r="AC16" s="501">
        <v>2</v>
      </c>
      <c r="AD16" s="501">
        <v>2</v>
      </c>
      <c r="AE16" s="507"/>
      <c r="AF16" s="610"/>
      <c r="AG16" s="501">
        <v>0</v>
      </c>
      <c r="AH16" s="501">
        <v>0</v>
      </c>
    </row>
    <row r="17" spans="1:34" s="743" customFormat="1" ht="28.9" customHeight="1" thickTop="1">
      <c r="A17" s="2098" t="s">
        <v>1149</v>
      </c>
      <c r="B17" s="1784"/>
      <c r="C17" s="83"/>
      <c r="D17" s="63"/>
      <c r="E17" s="190"/>
      <c r="F17" s="190"/>
      <c r="G17" s="83" t="s">
        <v>64</v>
      </c>
      <c r="H17" s="63" t="s">
        <v>692</v>
      </c>
      <c r="I17" s="190">
        <v>2</v>
      </c>
      <c r="J17" s="190">
        <v>2</v>
      </c>
      <c r="K17" s="190"/>
      <c r="L17" s="186"/>
      <c r="M17" s="190"/>
      <c r="N17" s="190"/>
      <c r="O17" s="190"/>
      <c r="P17" s="186"/>
      <c r="Q17" s="190"/>
      <c r="R17" s="190"/>
      <c r="S17" s="806" t="s">
        <v>691</v>
      </c>
      <c r="T17" s="186" t="s">
        <v>690</v>
      </c>
      <c r="U17" s="190">
        <v>2</v>
      </c>
      <c r="V17" s="190">
        <v>2</v>
      </c>
      <c r="W17" s="190"/>
      <c r="X17" s="186"/>
      <c r="Y17" s="190"/>
      <c r="Z17" s="802"/>
      <c r="AA17" s="190"/>
      <c r="AB17" s="186"/>
      <c r="AC17" s="190"/>
      <c r="AD17" s="190"/>
      <c r="AE17" s="190"/>
      <c r="AF17" s="186"/>
      <c r="AG17" s="186"/>
      <c r="AH17" s="186"/>
    </row>
    <row r="18" spans="1:34" s="743" customFormat="1" ht="28.9" customHeight="1" thickBot="1">
      <c r="A18" s="2099"/>
      <c r="B18" s="2100"/>
      <c r="C18" s="83"/>
      <c r="D18" s="63"/>
      <c r="E18" s="190"/>
      <c r="F18" s="190"/>
      <c r="G18" s="190"/>
      <c r="H18" s="186"/>
      <c r="I18" s="190"/>
      <c r="J18" s="802"/>
      <c r="K18" s="190"/>
      <c r="L18" s="186"/>
      <c r="M18" s="190"/>
      <c r="N18" s="190"/>
      <c r="O18" s="190"/>
      <c r="P18" s="186"/>
      <c r="Q18" s="190"/>
      <c r="R18" s="190"/>
      <c r="S18" s="806"/>
      <c r="T18" s="186"/>
      <c r="U18" s="190"/>
      <c r="V18" s="190"/>
      <c r="W18" s="190"/>
      <c r="X18" s="186"/>
      <c r="Y18" s="190"/>
      <c r="Z18" s="802"/>
      <c r="AA18" s="190"/>
      <c r="AB18" s="186"/>
      <c r="AC18" s="190"/>
      <c r="AD18" s="190"/>
      <c r="AE18" s="190"/>
      <c r="AF18" s="186"/>
      <c r="AG18" s="186"/>
      <c r="AH18" s="186"/>
    </row>
    <row r="19" spans="1:34" s="743" customFormat="1" ht="28.9" customHeight="1" thickTop="1" thickBot="1">
      <c r="A19" s="2077" t="s">
        <v>24</v>
      </c>
      <c r="B19" s="2078"/>
      <c r="C19" s="504"/>
      <c r="D19" s="508"/>
      <c r="E19" s="501">
        <v>0</v>
      </c>
      <c r="F19" s="501">
        <v>0</v>
      </c>
      <c r="G19" s="507"/>
      <c r="H19" s="502"/>
      <c r="I19" s="501">
        <v>2</v>
      </c>
      <c r="J19" s="501">
        <v>2</v>
      </c>
      <c r="K19" s="507"/>
      <c r="L19" s="502"/>
      <c r="M19" s="501">
        <v>0</v>
      </c>
      <c r="N19" s="501">
        <v>0</v>
      </c>
      <c r="O19" s="501"/>
      <c r="P19" s="502"/>
      <c r="Q19" s="501">
        <v>0</v>
      </c>
      <c r="R19" s="501">
        <v>0</v>
      </c>
      <c r="S19" s="787"/>
      <c r="T19" s="502"/>
      <c r="U19" s="501">
        <v>2</v>
      </c>
      <c r="V19" s="501">
        <v>2</v>
      </c>
      <c r="W19" s="507"/>
      <c r="X19" s="502"/>
      <c r="Y19" s="501">
        <v>0</v>
      </c>
      <c r="Z19" s="501">
        <v>0</v>
      </c>
      <c r="AA19" s="507"/>
      <c r="AB19" s="502"/>
      <c r="AC19" s="501">
        <v>0</v>
      </c>
      <c r="AD19" s="501">
        <v>0</v>
      </c>
      <c r="AE19" s="507"/>
      <c r="AF19" s="502"/>
      <c r="AG19" s="501">
        <v>0</v>
      </c>
      <c r="AH19" s="501">
        <v>0</v>
      </c>
    </row>
    <row r="20" spans="1:34" s="751" customFormat="1" ht="28.9" customHeight="1" thickTop="1">
      <c r="A20" s="2094" t="s">
        <v>54</v>
      </c>
      <c r="B20" s="2095"/>
      <c r="C20" s="788" t="s">
        <v>1148</v>
      </c>
      <c r="D20" s="805" t="s">
        <v>1147</v>
      </c>
      <c r="E20" s="601">
        <v>2</v>
      </c>
      <c r="F20" s="601">
        <v>2</v>
      </c>
      <c r="G20" s="771" t="s">
        <v>1146</v>
      </c>
      <c r="H20" s="805" t="s">
        <v>1145</v>
      </c>
      <c r="I20" s="601">
        <v>2</v>
      </c>
      <c r="J20" s="168">
        <v>2</v>
      </c>
      <c r="K20" s="753"/>
      <c r="L20" s="791"/>
      <c r="M20" s="168"/>
      <c r="N20" s="168"/>
      <c r="O20" s="753"/>
      <c r="P20" s="791"/>
      <c r="Q20" s="168"/>
      <c r="R20" s="168"/>
      <c r="S20" s="757" t="s">
        <v>1144</v>
      </c>
      <c r="T20" s="777" t="s">
        <v>1143</v>
      </c>
      <c r="U20" s="168">
        <v>2</v>
      </c>
      <c r="V20" s="168">
        <v>2</v>
      </c>
      <c r="W20" s="757" t="s">
        <v>1142</v>
      </c>
      <c r="X20" s="777" t="s">
        <v>1141</v>
      </c>
      <c r="Y20" s="168">
        <v>2</v>
      </c>
      <c r="Z20" s="168">
        <v>2</v>
      </c>
      <c r="AA20" s="753"/>
      <c r="AB20" s="754"/>
      <c r="AC20" s="168"/>
      <c r="AD20" s="168"/>
      <c r="AE20" s="753"/>
      <c r="AF20" s="754"/>
      <c r="AG20" s="168"/>
      <c r="AH20" s="168"/>
    </row>
    <row r="21" spans="1:34" s="751" customFormat="1" ht="28.9" customHeight="1" thickBot="1">
      <c r="A21" s="2096"/>
      <c r="B21" s="2097"/>
      <c r="C21" s="804" t="s">
        <v>1140</v>
      </c>
      <c r="D21" s="763" t="s">
        <v>1139</v>
      </c>
      <c r="E21" s="168">
        <v>2</v>
      </c>
      <c r="F21" s="168">
        <v>2</v>
      </c>
      <c r="G21" s="804" t="s">
        <v>1138</v>
      </c>
      <c r="H21" s="763" t="s">
        <v>1137</v>
      </c>
      <c r="I21" s="168">
        <v>2</v>
      </c>
      <c r="J21" s="168">
        <v>2</v>
      </c>
      <c r="K21" s="753"/>
      <c r="L21" s="791"/>
      <c r="M21" s="168"/>
      <c r="N21" s="168"/>
      <c r="O21" s="753"/>
      <c r="P21" s="791"/>
      <c r="Q21" s="168"/>
      <c r="R21" s="168"/>
      <c r="S21" s="757"/>
      <c r="T21" s="791"/>
      <c r="U21" s="168"/>
      <c r="V21" s="168"/>
      <c r="W21" s="757"/>
      <c r="X21" s="803"/>
      <c r="Y21" s="168"/>
      <c r="Z21" s="802"/>
      <c r="AA21" s="753"/>
      <c r="AB21" s="754"/>
      <c r="AC21" s="168"/>
      <c r="AD21" s="168"/>
      <c r="AE21" s="753"/>
      <c r="AF21" s="754"/>
      <c r="AG21" s="168"/>
      <c r="AH21" s="168"/>
    </row>
    <row r="22" spans="1:34" s="743" customFormat="1" ht="28.9" customHeight="1" thickTop="1" thickBot="1">
      <c r="A22" s="2077" t="s">
        <v>24</v>
      </c>
      <c r="B22" s="2078"/>
      <c r="C22" s="504"/>
      <c r="D22" s="508"/>
      <c r="E22" s="501">
        <v>4</v>
      </c>
      <c r="F22" s="501">
        <v>4</v>
      </c>
      <c r="G22" s="507"/>
      <c r="H22" s="502"/>
      <c r="I22" s="501">
        <v>4</v>
      </c>
      <c r="J22" s="501">
        <v>4</v>
      </c>
      <c r="K22" s="507"/>
      <c r="L22" s="502"/>
      <c r="M22" s="501">
        <v>0</v>
      </c>
      <c r="N22" s="501">
        <v>0</v>
      </c>
      <c r="O22" s="501"/>
      <c r="P22" s="502"/>
      <c r="Q22" s="501">
        <v>0</v>
      </c>
      <c r="R22" s="501">
        <v>0</v>
      </c>
      <c r="S22" s="787"/>
      <c r="T22" s="504"/>
      <c r="U22" s="501">
        <v>2</v>
      </c>
      <c r="V22" s="501">
        <v>2</v>
      </c>
      <c r="W22" s="787"/>
      <c r="X22" s="504"/>
      <c r="Y22" s="501">
        <v>2</v>
      </c>
      <c r="Z22" s="501">
        <v>2</v>
      </c>
      <c r="AA22" s="507"/>
      <c r="AB22" s="504"/>
      <c r="AC22" s="501">
        <v>0</v>
      </c>
      <c r="AD22" s="501">
        <v>0</v>
      </c>
      <c r="AE22" s="787"/>
      <c r="AF22" s="504"/>
      <c r="AG22" s="501">
        <v>0</v>
      </c>
      <c r="AH22" s="501">
        <v>0</v>
      </c>
    </row>
    <row r="23" spans="1:34" s="751" customFormat="1" ht="28.9" customHeight="1" thickTop="1">
      <c r="A23" s="2094" t="s">
        <v>990</v>
      </c>
      <c r="B23" s="2095"/>
      <c r="C23" s="753" t="s">
        <v>1136</v>
      </c>
      <c r="D23" s="754" t="s">
        <v>1135</v>
      </c>
      <c r="E23" s="159">
        <v>2</v>
      </c>
      <c r="F23" s="159">
        <v>2</v>
      </c>
      <c r="G23" s="781" t="s">
        <v>1134</v>
      </c>
      <c r="H23" s="801" t="s">
        <v>1133</v>
      </c>
      <c r="I23" s="793">
        <v>2</v>
      </c>
      <c r="J23" s="793">
        <v>2</v>
      </c>
      <c r="K23" s="800" t="s">
        <v>1132</v>
      </c>
      <c r="L23" s="799" t="s">
        <v>1131</v>
      </c>
      <c r="M23" s="165">
        <v>2</v>
      </c>
      <c r="N23" s="165">
        <v>2</v>
      </c>
      <c r="O23" s="785" t="s">
        <v>1130</v>
      </c>
      <c r="P23" s="798" t="s">
        <v>1129</v>
      </c>
      <c r="Q23" s="165">
        <v>3</v>
      </c>
      <c r="R23" s="165">
        <v>3</v>
      </c>
      <c r="S23" s="797" t="s">
        <v>1128</v>
      </c>
      <c r="T23" s="763" t="s">
        <v>271</v>
      </c>
      <c r="U23" s="165">
        <v>2</v>
      </c>
      <c r="V23" s="165">
        <v>2</v>
      </c>
      <c r="W23" s="773" t="s">
        <v>1127</v>
      </c>
      <c r="X23" s="763" t="s">
        <v>1126</v>
      </c>
      <c r="Y23" s="159">
        <v>2</v>
      </c>
      <c r="Z23" s="160">
        <v>2</v>
      </c>
      <c r="AA23" s="773" t="s">
        <v>1125</v>
      </c>
      <c r="AB23" s="784" t="s">
        <v>237</v>
      </c>
      <c r="AC23" s="165">
        <v>3</v>
      </c>
      <c r="AD23" s="165">
        <v>3</v>
      </c>
      <c r="AE23" s="753" t="s">
        <v>1124</v>
      </c>
      <c r="AF23" s="754" t="s">
        <v>1123</v>
      </c>
      <c r="AG23" s="165">
        <v>3</v>
      </c>
      <c r="AH23" s="165">
        <v>3</v>
      </c>
    </row>
    <row r="24" spans="1:34" s="751" customFormat="1" ht="28.9" customHeight="1">
      <c r="A24" s="2096"/>
      <c r="B24" s="2097"/>
      <c r="C24" s="771" t="s">
        <v>1122</v>
      </c>
      <c r="D24" s="754" t="s">
        <v>1121</v>
      </c>
      <c r="E24" s="170">
        <v>2</v>
      </c>
      <c r="F24" s="170">
        <v>2</v>
      </c>
      <c r="G24" s="796" t="s">
        <v>1120</v>
      </c>
      <c r="H24" s="795" t="s">
        <v>1119</v>
      </c>
      <c r="I24" s="165">
        <v>2</v>
      </c>
      <c r="J24" s="165">
        <v>2</v>
      </c>
      <c r="K24" s="753" t="s">
        <v>1118</v>
      </c>
      <c r="L24" s="763" t="s">
        <v>1117</v>
      </c>
      <c r="M24" s="159">
        <v>4</v>
      </c>
      <c r="N24" s="159">
        <v>4</v>
      </c>
      <c r="O24" s="790" t="s">
        <v>1116</v>
      </c>
      <c r="P24" s="754" t="s">
        <v>1115</v>
      </c>
      <c r="Q24" s="159">
        <v>2</v>
      </c>
      <c r="R24" s="159">
        <v>2</v>
      </c>
      <c r="S24" s="794" t="s">
        <v>1114</v>
      </c>
      <c r="T24" s="754" t="s">
        <v>1113</v>
      </c>
      <c r="U24" s="159">
        <v>3</v>
      </c>
      <c r="V24" s="159">
        <v>3</v>
      </c>
      <c r="W24" s="753" t="s">
        <v>1112</v>
      </c>
      <c r="X24" s="791" t="s">
        <v>1111</v>
      </c>
      <c r="Y24" s="165">
        <v>2</v>
      </c>
      <c r="Z24" s="793">
        <v>2</v>
      </c>
      <c r="AA24" s="753"/>
      <c r="AB24" s="754"/>
      <c r="AC24" s="159"/>
      <c r="AD24" s="159"/>
      <c r="AE24" s="792"/>
      <c r="AF24" s="754"/>
      <c r="AG24" s="159"/>
      <c r="AH24" s="159"/>
    </row>
    <row r="25" spans="1:34" s="751" customFormat="1" ht="28.9" customHeight="1">
      <c r="A25" s="2096"/>
      <c r="B25" s="2097"/>
      <c r="C25" s="753"/>
      <c r="D25" s="767"/>
      <c r="E25" s="159"/>
      <c r="F25" s="159"/>
      <c r="G25" s="753"/>
      <c r="H25" s="754"/>
      <c r="I25" s="159"/>
      <c r="J25" s="160"/>
      <c r="K25" s="753" t="s">
        <v>1110</v>
      </c>
      <c r="L25" s="763" t="s">
        <v>1109</v>
      </c>
      <c r="M25" s="159">
        <v>2</v>
      </c>
      <c r="N25" s="159">
        <v>2</v>
      </c>
      <c r="O25" s="790" t="s">
        <v>1108</v>
      </c>
      <c r="P25" s="791" t="s">
        <v>1107</v>
      </c>
      <c r="Q25" s="159">
        <v>2</v>
      </c>
      <c r="R25" s="159">
        <v>2</v>
      </c>
      <c r="S25" s="790" t="s">
        <v>1106</v>
      </c>
      <c r="T25" s="763" t="s">
        <v>1105</v>
      </c>
      <c r="U25" s="159">
        <v>2</v>
      </c>
      <c r="V25" s="159">
        <v>2</v>
      </c>
      <c r="W25" s="773" t="s">
        <v>1104</v>
      </c>
      <c r="X25" s="754" t="s">
        <v>1103</v>
      </c>
      <c r="Y25" s="159">
        <v>2</v>
      </c>
      <c r="Z25" s="160">
        <v>2</v>
      </c>
      <c r="AA25" s="753"/>
      <c r="AB25" s="754"/>
      <c r="AC25" s="159"/>
      <c r="AD25" s="159"/>
      <c r="AE25" s="753"/>
      <c r="AF25" s="754"/>
      <c r="AG25" s="159"/>
      <c r="AH25" s="159"/>
    </row>
    <row r="26" spans="1:34" s="751" customFormat="1" ht="28.9" customHeight="1" thickBot="1">
      <c r="A26" s="2102"/>
      <c r="B26" s="2103"/>
      <c r="C26" s="788"/>
      <c r="D26" s="766"/>
      <c r="E26" s="170"/>
      <c r="F26" s="170"/>
      <c r="G26" s="771"/>
      <c r="H26" s="766"/>
      <c r="I26" s="170"/>
      <c r="J26" s="180"/>
      <c r="K26" s="789"/>
      <c r="L26" s="754"/>
      <c r="M26" s="165"/>
      <c r="N26" s="165"/>
      <c r="O26" s="771"/>
      <c r="P26" s="766"/>
      <c r="Q26" s="170"/>
      <c r="R26" s="170"/>
      <c r="S26" s="788"/>
      <c r="T26" s="754"/>
      <c r="U26" s="159"/>
      <c r="V26" s="159"/>
      <c r="W26" s="771"/>
      <c r="X26" s="766"/>
      <c r="Y26" s="170"/>
      <c r="Z26" s="171"/>
      <c r="AA26" s="771"/>
      <c r="AB26" s="766"/>
      <c r="AC26" s="170"/>
      <c r="AD26" s="170"/>
      <c r="AE26" s="771"/>
      <c r="AF26" s="766"/>
      <c r="AG26" s="170"/>
      <c r="AH26" s="170"/>
    </row>
    <row r="27" spans="1:34" s="743" customFormat="1" ht="28.9" customHeight="1" thickTop="1" thickBot="1">
      <c r="A27" s="2077" t="s">
        <v>24</v>
      </c>
      <c r="B27" s="2078"/>
      <c r="C27" s="504"/>
      <c r="D27" s="508"/>
      <c r="E27" s="501">
        <v>4</v>
      </c>
      <c r="F27" s="501">
        <v>4</v>
      </c>
      <c r="G27" s="507"/>
      <c r="H27" s="502"/>
      <c r="I27" s="501">
        <v>4</v>
      </c>
      <c r="J27" s="501">
        <v>4</v>
      </c>
      <c r="K27" s="507"/>
      <c r="L27" s="507"/>
      <c r="M27" s="501">
        <v>8</v>
      </c>
      <c r="N27" s="501">
        <v>8</v>
      </c>
      <c r="O27" s="501"/>
      <c r="P27" s="507"/>
      <c r="Q27" s="501">
        <v>7</v>
      </c>
      <c r="R27" s="501">
        <v>7</v>
      </c>
      <c r="S27" s="787"/>
      <c r="T27" s="504"/>
      <c r="U27" s="501">
        <v>7</v>
      </c>
      <c r="V27" s="501">
        <v>7</v>
      </c>
      <c r="W27" s="787"/>
      <c r="X27" s="504"/>
      <c r="Y27" s="501">
        <v>6</v>
      </c>
      <c r="Z27" s="501">
        <v>6</v>
      </c>
      <c r="AA27" s="504"/>
      <c r="AB27" s="504"/>
      <c r="AC27" s="501">
        <v>3</v>
      </c>
      <c r="AD27" s="501">
        <v>3</v>
      </c>
      <c r="AE27" s="504"/>
      <c r="AF27" s="504"/>
      <c r="AG27" s="501">
        <v>3</v>
      </c>
      <c r="AH27" s="501">
        <v>3</v>
      </c>
    </row>
    <row r="28" spans="1:34" s="751" customFormat="1" ht="28.9" customHeight="1" thickTop="1">
      <c r="A28" s="2104" t="s">
        <v>989</v>
      </c>
      <c r="B28" s="2105"/>
      <c r="C28" s="753" t="s">
        <v>1102</v>
      </c>
      <c r="D28" s="754" t="s">
        <v>1101</v>
      </c>
      <c r="E28" s="159">
        <v>2</v>
      </c>
      <c r="F28" s="159">
        <v>2</v>
      </c>
      <c r="G28" s="753" t="s">
        <v>1100</v>
      </c>
      <c r="H28" s="763" t="s">
        <v>1099</v>
      </c>
      <c r="I28" s="168">
        <v>2</v>
      </c>
      <c r="J28" s="168">
        <v>2</v>
      </c>
      <c r="K28" s="753" t="s">
        <v>1098</v>
      </c>
      <c r="L28" s="784" t="s">
        <v>1097</v>
      </c>
      <c r="M28" s="165">
        <v>2</v>
      </c>
      <c r="N28" s="177">
        <v>2</v>
      </c>
      <c r="O28" s="785" t="s">
        <v>1096</v>
      </c>
      <c r="P28" s="784" t="s">
        <v>1095</v>
      </c>
      <c r="Q28" s="745">
        <v>2</v>
      </c>
      <c r="R28" s="745">
        <v>2</v>
      </c>
      <c r="S28" s="785" t="s">
        <v>1094</v>
      </c>
      <c r="T28" s="786" t="s">
        <v>1093</v>
      </c>
      <c r="U28" s="177">
        <v>2</v>
      </c>
      <c r="V28" s="177">
        <v>2</v>
      </c>
      <c r="W28" s="785" t="s">
        <v>1092</v>
      </c>
      <c r="X28" s="784" t="s">
        <v>1091</v>
      </c>
      <c r="Y28" s="159">
        <v>2</v>
      </c>
      <c r="Z28" s="160">
        <v>2</v>
      </c>
      <c r="AA28" s="783" t="s">
        <v>1090</v>
      </c>
      <c r="AB28" s="782" t="s">
        <v>1089</v>
      </c>
      <c r="AC28" s="177">
        <v>2</v>
      </c>
      <c r="AD28" s="177">
        <v>2</v>
      </c>
      <c r="AE28" s="753" t="s">
        <v>1088</v>
      </c>
      <c r="AF28" s="775" t="s">
        <v>1087</v>
      </c>
      <c r="AG28" s="177">
        <v>2</v>
      </c>
      <c r="AH28" s="177">
        <v>2</v>
      </c>
    </row>
    <row r="29" spans="1:34" s="751" customFormat="1" ht="28.9" customHeight="1">
      <c r="A29" s="2081"/>
      <c r="B29" s="2082"/>
      <c r="C29" s="773" t="s">
        <v>1086</v>
      </c>
      <c r="D29" s="772" t="s">
        <v>1085</v>
      </c>
      <c r="E29" s="190">
        <v>2</v>
      </c>
      <c r="F29" s="190">
        <v>2</v>
      </c>
      <c r="G29" s="753" t="s">
        <v>1084</v>
      </c>
      <c r="H29" s="763" t="s">
        <v>1083</v>
      </c>
      <c r="I29" s="159">
        <v>2</v>
      </c>
      <c r="J29" s="159">
        <v>2</v>
      </c>
      <c r="K29" s="753" t="s">
        <v>1082</v>
      </c>
      <c r="L29" s="763" t="s">
        <v>1081</v>
      </c>
      <c r="M29" s="159">
        <v>2</v>
      </c>
      <c r="N29" s="159">
        <v>2</v>
      </c>
      <c r="O29" s="753" t="s">
        <v>1080</v>
      </c>
      <c r="P29" s="763" t="s">
        <v>1079</v>
      </c>
      <c r="Q29" s="168">
        <v>2</v>
      </c>
      <c r="R29" s="168">
        <v>2</v>
      </c>
      <c r="S29" s="753" t="s">
        <v>1078</v>
      </c>
      <c r="T29" s="763" t="s">
        <v>1077</v>
      </c>
      <c r="U29" s="159">
        <v>2</v>
      </c>
      <c r="V29" s="159">
        <v>2</v>
      </c>
      <c r="W29" s="753" t="s">
        <v>1076</v>
      </c>
      <c r="X29" s="763" t="s">
        <v>1075</v>
      </c>
      <c r="Y29" s="159">
        <v>2</v>
      </c>
      <c r="Z29" s="160">
        <v>2</v>
      </c>
      <c r="AA29" s="753" t="s">
        <v>1074</v>
      </c>
      <c r="AB29" s="761" t="s">
        <v>1073</v>
      </c>
      <c r="AC29" s="168">
        <v>2</v>
      </c>
      <c r="AD29" s="168">
        <v>2</v>
      </c>
      <c r="AE29" s="773" t="s">
        <v>1072</v>
      </c>
      <c r="AF29" s="772" t="s">
        <v>1071</v>
      </c>
      <c r="AG29" s="159">
        <v>2</v>
      </c>
      <c r="AH29" s="159">
        <v>2</v>
      </c>
    </row>
    <row r="30" spans="1:34" s="751" customFormat="1" ht="28.9" customHeight="1">
      <c r="A30" s="2081"/>
      <c r="B30" s="2082"/>
      <c r="C30" s="757" t="s">
        <v>1070</v>
      </c>
      <c r="D30" s="777" t="s">
        <v>1069</v>
      </c>
      <c r="E30" s="208">
        <v>2</v>
      </c>
      <c r="F30" s="208">
        <v>2</v>
      </c>
      <c r="G30" s="781" t="s">
        <v>1068</v>
      </c>
      <c r="H30" s="767" t="s">
        <v>1067</v>
      </c>
      <c r="I30" s="780">
        <v>2</v>
      </c>
      <c r="J30" s="779">
        <v>2</v>
      </c>
      <c r="K30" s="753" t="s">
        <v>1066</v>
      </c>
      <c r="L30" s="754" t="s">
        <v>1065</v>
      </c>
      <c r="M30" s="168">
        <v>2</v>
      </c>
      <c r="N30" s="168">
        <v>2</v>
      </c>
      <c r="O30" s="773" t="s">
        <v>1064</v>
      </c>
      <c r="P30" s="772" t="s">
        <v>1063</v>
      </c>
      <c r="Q30" s="165">
        <v>2</v>
      </c>
      <c r="R30" s="165">
        <v>2</v>
      </c>
      <c r="S30" s="753" t="s">
        <v>1062</v>
      </c>
      <c r="T30" s="754" t="s">
        <v>1061</v>
      </c>
      <c r="U30" s="168">
        <v>2</v>
      </c>
      <c r="V30" s="168">
        <v>2</v>
      </c>
      <c r="W30" s="753" t="s">
        <v>1060</v>
      </c>
      <c r="X30" s="763" t="s">
        <v>1059</v>
      </c>
      <c r="Y30" s="159">
        <v>2</v>
      </c>
      <c r="Z30" s="159">
        <v>2</v>
      </c>
      <c r="AA30" s="773" t="s">
        <v>1058</v>
      </c>
      <c r="AB30" s="772" t="s">
        <v>1057</v>
      </c>
      <c r="AC30" s="165">
        <v>2</v>
      </c>
      <c r="AD30" s="165">
        <v>2</v>
      </c>
      <c r="AE30" s="753" t="s">
        <v>1056</v>
      </c>
      <c r="AF30" s="763" t="s">
        <v>1055</v>
      </c>
      <c r="AG30" s="159">
        <v>2</v>
      </c>
      <c r="AH30" s="159">
        <v>2</v>
      </c>
    </row>
    <row r="31" spans="1:34" s="751" customFormat="1" ht="28.9" customHeight="1">
      <c r="A31" s="2081"/>
      <c r="B31" s="2082"/>
      <c r="C31" s="755"/>
      <c r="D31" s="754"/>
      <c r="E31" s="159"/>
      <c r="F31" s="159"/>
      <c r="G31" s="778" t="s">
        <v>1054</v>
      </c>
      <c r="H31" s="777" t="s">
        <v>1053</v>
      </c>
      <c r="I31" s="159">
        <v>2</v>
      </c>
      <c r="J31" s="159">
        <v>2</v>
      </c>
      <c r="K31" s="753" t="s">
        <v>1052</v>
      </c>
      <c r="L31" s="772" t="s">
        <v>1051</v>
      </c>
      <c r="M31" s="165">
        <v>2</v>
      </c>
      <c r="N31" s="165">
        <v>2</v>
      </c>
      <c r="O31" s="753" t="s">
        <v>1050</v>
      </c>
      <c r="P31" s="754" t="s">
        <v>1049</v>
      </c>
      <c r="Q31" s="168">
        <v>2</v>
      </c>
      <c r="R31" s="168">
        <v>2</v>
      </c>
      <c r="S31" s="753" t="s">
        <v>1048</v>
      </c>
      <c r="T31" s="772" t="s">
        <v>1047</v>
      </c>
      <c r="U31" s="190">
        <v>2</v>
      </c>
      <c r="V31" s="190">
        <v>2</v>
      </c>
      <c r="W31" s="753" t="s">
        <v>1046</v>
      </c>
      <c r="X31" s="772" t="s">
        <v>1045</v>
      </c>
      <c r="Y31" s="159">
        <v>2</v>
      </c>
      <c r="Z31" s="160">
        <v>2</v>
      </c>
      <c r="AA31" s="753" t="s">
        <v>1044</v>
      </c>
      <c r="AB31" s="763" t="s">
        <v>1043</v>
      </c>
      <c r="AC31" s="165">
        <v>2</v>
      </c>
      <c r="AD31" s="165">
        <v>2</v>
      </c>
      <c r="AE31" s="753" t="s">
        <v>1042</v>
      </c>
      <c r="AF31" s="763" t="s">
        <v>1041</v>
      </c>
      <c r="AG31" s="159">
        <v>2</v>
      </c>
      <c r="AH31" s="159">
        <v>2</v>
      </c>
    </row>
    <row r="32" spans="1:34" s="751" customFormat="1" ht="28.9" customHeight="1">
      <c r="A32" s="2081"/>
      <c r="B32" s="2082"/>
      <c r="C32" s="754"/>
      <c r="D32" s="754"/>
      <c r="E32" s="203"/>
      <c r="F32" s="203"/>
      <c r="G32" s="753" t="s">
        <v>1040</v>
      </c>
      <c r="H32" s="754" t="s">
        <v>1039</v>
      </c>
      <c r="I32" s="680">
        <v>2</v>
      </c>
      <c r="J32" s="680">
        <v>2</v>
      </c>
      <c r="K32" s="753" t="s">
        <v>1038</v>
      </c>
      <c r="L32" s="754" t="s">
        <v>1037</v>
      </c>
      <c r="M32" s="159">
        <v>2</v>
      </c>
      <c r="N32" s="159">
        <v>2</v>
      </c>
      <c r="O32" s="760"/>
      <c r="P32" s="759"/>
      <c r="Q32" s="776"/>
      <c r="R32" s="776"/>
      <c r="S32" s="774" t="s">
        <v>1036</v>
      </c>
      <c r="T32" s="754" t="s">
        <v>1035</v>
      </c>
      <c r="U32" s="159">
        <v>2</v>
      </c>
      <c r="V32" s="159">
        <v>2</v>
      </c>
      <c r="W32" s="753" t="s">
        <v>1034</v>
      </c>
      <c r="X32" s="754" t="s">
        <v>1033</v>
      </c>
      <c r="Y32" s="168">
        <v>2</v>
      </c>
      <c r="Z32" s="168">
        <v>2</v>
      </c>
      <c r="AA32" s="753" t="s">
        <v>1032</v>
      </c>
      <c r="AB32" s="763" t="s">
        <v>1031</v>
      </c>
      <c r="AC32" s="159">
        <v>2</v>
      </c>
      <c r="AD32" s="159">
        <v>2</v>
      </c>
      <c r="AE32" s="753" t="s">
        <v>1030</v>
      </c>
      <c r="AF32" s="752" t="s">
        <v>1029</v>
      </c>
      <c r="AG32" s="165">
        <v>2</v>
      </c>
      <c r="AH32" s="165">
        <v>2</v>
      </c>
    </row>
    <row r="33" spans="1:34" s="751" customFormat="1" ht="28.9" customHeight="1">
      <c r="A33" s="2081"/>
      <c r="B33" s="2082"/>
      <c r="C33" s="775"/>
      <c r="D33" s="763"/>
      <c r="E33" s="159"/>
      <c r="F33" s="159"/>
      <c r="G33" s="754"/>
      <c r="H33" s="754"/>
      <c r="I33" s="203"/>
      <c r="J33" s="203"/>
      <c r="K33" s="753" t="s">
        <v>1028</v>
      </c>
      <c r="L33" s="767" t="s">
        <v>1027</v>
      </c>
      <c r="M33" s="165">
        <v>2</v>
      </c>
      <c r="N33" s="165">
        <v>2</v>
      </c>
      <c r="O33" s="753"/>
      <c r="P33" s="754"/>
      <c r="Q33" s="680"/>
      <c r="R33" s="680"/>
      <c r="S33" s="753" t="s">
        <v>1026</v>
      </c>
      <c r="T33" s="754" t="s">
        <v>1025</v>
      </c>
      <c r="U33" s="160">
        <v>2</v>
      </c>
      <c r="V33" s="159">
        <v>2</v>
      </c>
      <c r="W33" s="753" t="s">
        <v>1024</v>
      </c>
      <c r="X33" s="772" t="s">
        <v>1023</v>
      </c>
      <c r="Y33" s="168">
        <v>2</v>
      </c>
      <c r="Z33" s="168">
        <v>2</v>
      </c>
      <c r="AA33" s="774" t="s">
        <v>1022</v>
      </c>
      <c r="AB33" s="766" t="s">
        <v>1021</v>
      </c>
      <c r="AC33" s="159">
        <v>2</v>
      </c>
      <c r="AD33" s="159">
        <v>2</v>
      </c>
      <c r="AE33" s="773" t="s">
        <v>1020</v>
      </c>
      <c r="AF33" s="772" t="s">
        <v>1019</v>
      </c>
      <c r="AG33" s="159">
        <v>2</v>
      </c>
      <c r="AH33" s="159">
        <v>2</v>
      </c>
    </row>
    <row r="34" spans="1:34" s="751" customFormat="1" ht="28.9" customHeight="1">
      <c r="A34" s="2081"/>
      <c r="B34" s="2082"/>
      <c r="C34" s="771"/>
      <c r="D34" s="770"/>
      <c r="E34" s="769"/>
      <c r="F34" s="768"/>
      <c r="G34" s="766"/>
      <c r="H34" s="754"/>
      <c r="I34" s="159"/>
      <c r="J34" s="160"/>
      <c r="K34" s="753" t="s">
        <v>1018</v>
      </c>
      <c r="L34" s="767" t="s">
        <v>1017</v>
      </c>
      <c r="M34" s="165">
        <v>2</v>
      </c>
      <c r="N34" s="165">
        <v>2</v>
      </c>
      <c r="O34" s="753"/>
      <c r="P34" s="754"/>
      <c r="Q34" s="680"/>
      <c r="R34" s="680"/>
      <c r="S34" s="755"/>
      <c r="T34" s="763"/>
      <c r="U34" s="159"/>
      <c r="V34" s="159"/>
      <c r="W34" s="753" t="s">
        <v>1016</v>
      </c>
      <c r="X34" s="763" t="s">
        <v>1015</v>
      </c>
      <c r="Y34" s="159">
        <v>2</v>
      </c>
      <c r="Z34" s="159">
        <v>2</v>
      </c>
      <c r="AA34" s="753" t="s">
        <v>1014</v>
      </c>
      <c r="AB34" s="766" t="s">
        <v>1013</v>
      </c>
      <c r="AC34" s="601">
        <v>2</v>
      </c>
      <c r="AD34" s="765">
        <v>2</v>
      </c>
      <c r="AE34" s="753" t="s">
        <v>1012</v>
      </c>
      <c r="AF34" s="754" t="s">
        <v>1011</v>
      </c>
      <c r="AG34" s="159">
        <v>2</v>
      </c>
      <c r="AH34" s="159">
        <v>2</v>
      </c>
    </row>
    <row r="35" spans="1:34" s="751" customFormat="1" ht="28.9" customHeight="1">
      <c r="A35" s="2081"/>
      <c r="B35" s="2082"/>
      <c r="C35" s="754"/>
      <c r="D35" s="763"/>
      <c r="E35" s="159"/>
      <c r="F35" s="159"/>
      <c r="G35" s="754"/>
      <c r="H35" s="754"/>
      <c r="I35" s="159"/>
      <c r="J35" s="160"/>
      <c r="K35" s="753" t="s">
        <v>1010</v>
      </c>
      <c r="L35" s="754" t="s">
        <v>1009</v>
      </c>
      <c r="M35" s="159">
        <v>2</v>
      </c>
      <c r="N35" s="159">
        <v>4</v>
      </c>
      <c r="O35" s="753"/>
      <c r="P35" s="763"/>
      <c r="Q35" s="159"/>
      <c r="R35" s="159"/>
      <c r="S35" s="755"/>
      <c r="T35" s="764"/>
      <c r="U35" s="168"/>
      <c r="V35" s="168"/>
      <c r="W35" s="753" t="s">
        <v>1008</v>
      </c>
      <c r="X35" s="763" t="s">
        <v>1007</v>
      </c>
      <c r="Y35" s="159">
        <v>2</v>
      </c>
      <c r="Z35" s="159">
        <v>2</v>
      </c>
      <c r="AA35" s="753" t="s">
        <v>1006</v>
      </c>
      <c r="AB35" s="754" t="s">
        <v>1005</v>
      </c>
      <c r="AC35" s="159">
        <v>2</v>
      </c>
      <c r="AD35" s="159">
        <v>2</v>
      </c>
      <c r="AE35" s="753" t="s">
        <v>1004</v>
      </c>
      <c r="AF35" s="762" t="s">
        <v>1003</v>
      </c>
      <c r="AG35" s="168">
        <v>2</v>
      </c>
      <c r="AH35" s="168">
        <v>2</v>
      </c>
    </row>
    <row r="36" spans="1:34" s="751" customFormat="1" ht="28.9" customHeight="1" thickBot="1">
      <c r="A36" s="2081"/>
      <c r="B36" s="2082"/>
      <c r="C36" s="761"/>
      <c r="D36" s="754"/>
      <c r="E36" s="168"/>
      <c r="F36" s="168"/>
      <c r="G36" s="754"/>
      <c r="H36" s="754"/>
      <c r="I36" s="203"/>
      <c r="J36" s="203"/>
      <c r="K36" s="760"/>
      <c r="L36" s="759"/>
      <c r="M36" s="758"/>
      <c r="N36" s="758"/>
      <c r="O36" s="753"/>
      <c r="P36" s="754"/>
      <c r="Q36" s="168"/>
      <c r="R36" s="168"/>
      <c r="S36" s="753"/>
      <c r="T36" s="754"/>
      <c r="U36" s="168"/>
      <c r="V36" s="168"/>
      <c r="W36" s="757" t="s">
        <v>1002</v>
      </c>
      <c r="X36" s="756" t="s">
        <v>1001</v>
      </c>
      <c r="Y36" s="168">
        <v>2</v>
      </c>
      <c r="Z36" s="168">
        <v>2</v>
      </c>
      <c r="AA36" s="755"/>
      <c r="AB36" s="754"/>
      <c r="AC36" s="159"/>
      <c r="AD36" s="159"/>
      <c r="AE36" s="753" t="s">
        <v>1000</v>
      </c>
      <c r="AF36" s="752" t="s">
        <v>999</v>
      </c>
      <c r="AG36" s="168">
        <v>2</v>
      </c>
      <c r="AH36" s="168">
        <v>2</v>
      </c>
    </row>
    <row r="37" spans="1:34" s="743" customFormat="1" ht="28.9" customHeight="1" thickTop="1" thickBot="1">
      <c r="A37" s="2106" t="s">
        <v>24</v>
      </c>
      <c r="B37" s="2107"/>
      <c r="C37" s="750"/>
      <c r="D37" s="748"/>
      <c r="E37" s="745">
        <v>4</v>
      </c>
      <c r="F37" s="745">
        <v>4</v>
      </c>
      <c r="G37" s="749"/>
      <c r="H37" s="748"/>
      <c r="I37" s="745">
        <v>2</v>
      </c>
      <c r="J37" s="745">
        <v>2</v>
      </c>
      <c r="K37" s="745"/>
      <c r="L37" s="748"/>
      <c r="M37" s="745">
        <v>6</v>
      </c>
      <c r="N37" s="745">
        <v>6</v>
      </c>
      <c r="O37" s="745"/>
      <c r="P37" s="748"/>
      <c r="Q37" s="745">
        <v>6</v>
      </c>
      <c r="R37" s="745">
        <v>6</v>
      </c>
      <c r="S37" s="747"/>
      <c r="T37" s="748"/>
      <c r="U37" s="745">
        <v>6</v>
      </c>
      <c r="V37" s="745">
        <v>6</v>
      </c>
      <c r="W37" s="745"/>
      <c r="X37" s="749"/>
      <c r="Y37" s="745">
        <v>6</v>
      </c>
      <c r="Z37" s="745">
        <v>6</v>
      </c>
      <c r="AA37" s="746"/>
      <c r="AB37" s="748"/>
      <c r="AC37" s="745">
        <v>6</v>
      </c>
      <c r="AD37" s="745">
        <v>6</v>
      </c>
      <c r="AE37" s="746"/>
      <c r="AF37" s="748"/>
      <c r="AG37" s="745">
        <v>8</v>
      </c>
      <c r="AH37" s="745">
        <v>8</v>
      </c>
    </row>
    <row r="38" spans="1:34" s="743" customFormat="1" ht="44.5" customHeight="1" thickTop="1" thickBot="1">
      <c r="A38" s="2108" t="s">
        <v>998</v>
      </c>
      <c r="B38" s="2108"/>
      <c r="C38" s="745"/>
      <c r="D38" s="745"/>
      <c r="E38" s="745">
        <v>16</v>
      </c>
      <c r="F38" s="745">
        <v>20</v>
      </c>
      <c r="G38" s="749"/>
      <c r="H38" s="748"/>
      <c r="I38" s="745">
        <v>16</v>
      </c>
      <c r="J38" s="745">
        <v>20</v>
      </c>
      <c r="K38" s="745"/>
      <c r="L38" s="746"/>
      <c r="M38" s="745">
        <v>20</v>
      </c>
      <c r="N38" s="745">
        <v>20</v>
      </c>
      <c r="O38" s="745"/>
      <c r="P38" s="746"/>
      <c r="Q38" s="745">
        <v>19</v>
      </c>
      <c r="R38" s="745">
        <v>19</v>
      </c>
      <c r="S38" s="747"/>
      <c r="T38" s="746"/>
      <c r="U38" s="745">
        <v>19</v>
      </c>
      <c r="V38" s="745">
        <v>19</v>
      </c>
      <c r="W38" s="745"/>
      <c r="X38" s="745"/>
      <c r="Y38" s="745">
        <v>16</v>
      </c>
      <c r="Z38" s="745">
        <v>16</v>
      </c>
      <c r="AA38" s="746"/>
      <c r="AB38" s="746"/>
      <c r="AC38" s="745">
        <v>11</v>
      </c>
      <c r="AD38" s="745">
        <v>11</v>
      </c>
      <c r="AE38" s="746"/>
      <c r="AF38" s="746"/>
      <c r="AG38" s="745">
        <v>11</v>
      </c>
      <c r="AH38" s="745">
        <v>11</v>
      </c>
    </row>
    <row r="39" spans="1:34" s="743" customFormat="1" ht="28" customHeight="1">
      <c r="A39" s="1795" t="s">
        <v>997</v>
      </c>
      <c r="B39" s="1796"/>
      <c r="C39" s="492" t="s">
        <v>996</v>
      </c>
      <c r="D39" s="492" t="s">
        <v>995</v>
      </c>
      <c r="E39" s="1780">
        <v>18</v>
      </c>
      <c r="F39" s="1781"/>
      <c r="G39" s="1782"/>
      <c r="H39" s="492" t="s">
        <v>994</v>
      </c>
      <c r="I39" s="2091">
        <v>8</v>
      </c>
      <c r="J39" s="2091"/>
      <c r="K39" s="2091"/>
      <c r="L39" s="492" t="s">
        <v>993</v>
      </c>
      <c r="M39" s="2091">
        <v>8</v>
      </c>
      <c r="N39" s="2091"/>
      <c r="O39" s="2091"/>
      <c r="P39" s="492" t="s">
        <v>992</v>
      </c>
      <c r="Q39" s="2091">
        <v>0</v>
      </c>
      <c r="R39" s="2091"/>
      <c r="S39" s="2091"/>
      <c r="T39" s="744" t="s">
        <v>991</v>
      </c>
      <c r="U39" s="2091" t="s">
        <v>990</v>
      </c>
      <c r="V39" s="2091"/>
      <c r="W39" s="2091"/>
      <c r="X39" s="2091">
        <v>42</v>
      </c>
      <c r="Y39" s="2091"/>
      <c r="Z39" s="2091"/>
      <c r="AA39" s="2091"/>
      <c r="AB39" s="491" t="s">
        <v>989</v>
      </c>
      <c r="AC39" s="2091">
        <v>44</v>
      </c>
      <c r="AD39" s="2091"/>
      <c r="AE39" s="2091"/>
      <c r="AF39" s="2091"/>
      <c r="AG39" s="2091"/>
      <c r="AH39" s="2092"/>
    </row>
    <row r="40" spans="1:34" s="743" customFormat="1" ht="28" customHeight="1" thickBot="1">
      <c r="A40" s="1797"/>
      <c r="B40" s="1798"/>
      <c r="C40" s="172" t="s">
        <v>988</v>
      </c>
      <c r="D40" s="172" t="s">
        <v>987</v>
      </c>
      <c r="E40" s="2093">
        <v>4</v>
      </c>
      <c r="F40" s="2093"/>
      <c r="G40" s="2093"/>
      <c r="H40" s="2093"/>
      <c r="I40" s="2093"/>
      <c r="J40" s="2093"/>
      <c r="K40" s="2093"/>
      <c r="L40" s="172" t="s">
        <v>54</v>
      </c>
      <c r="M40" s="2093">
        <v>12</v>
      </c>
      <c r="N40" s="2093"/>
      <c r="O40" s="2093"/>
      <c r="P40" s="2093"/>
      <c r="Q40" s="2093"/>
      <c r="R40" s="2093"/>
      <c r="S40" s="2093"/>
      <c r="T40" s="490" t="s">
        <v>986</v>
      </c>
      <c r="U40" s="2093">
        <v>128</v>
      </c>
      <c r="V40" s="2093"/>
      <c r="W40" s="2093"/>
      <c r="X40" s="2093"/>
      <c r="Y40" s="2093"/>
      <c r="Z40" s="2093"/>
      <c r="AA40" s="2093"/>
      <c r="AB40" s="2093"/>
      <c r="AC40" s="2093"/>
      <c r="AD40" s="2093"/>
      <c r="AE40" s="2093"/>
      <c r="AF40" s="2093"/>
      <c r="AG40" s="2093"/>
      <c r="AH40" s="2109"/>
    </row>
    <row r="41" spans="1:34" s="743" customFormat="1" ht="22" customHeight="1">
      <c r="A41" s="1812" t="s">
        <v>16</v>
      </c>
      <c r="B41" s="1813"/>
      <c r="C41" s="1802" t="s">
        <v>985</v>
      </c>
      <c r="D41" s="1803"/>
      <c r="E41" s="1803"/>
      <c r="F41" s="1803"/>
      <c r="G41" s="1803"/>
      <c r="H41" s="1803"/>
      <c r="I41" s="1803"/>
      <c r="J41" s="1803"/>
      <c r="K41" s="1803"/>
      <c r="L41" s="1803"/>
      <c r="M41" s="1803"/>
      <c r="N41" s="1803"/>
      <c r="O41" s="1803"/>
      <c r="P41" s="1803"/>
      <c r="Q41" s="1803"/>
      <c r="R41" s="2110"/>
      <c r="S41" s="1813" t="s">
        <v>56</v>
      </c>
      <c r="T41" s="1829"/>
      <c r="U41" s="1830"/>
      <c r="V41" s="1831"/>
      <c r="W41" s="1813" t="s">
        <v>57</v>
      </c>
      <c r="X41" s="1829"/>
      <c r="Y41" s="1830"/>
      <c r="Z41" s="1831"/>
      <c r="AA41" s="1813" t="s">
        <v>984</v>
      </c>
      <c r="AB41" s="1829"/>
      <c r="AC41" s="1830"/>
      <c r="AD41" s="1831"/>
      <c r="AE41" s="1813" t="s">
        <v>58</v>
      </c>
      <c r="AF41" s="1802"/>
      <c r="AG41" s="1803"/>
      <c r="AH41" s="1804"/>
    </row>
    <row r="42" spans="1:34" s="743" customFormat="1" ht="22" customHeight="1">
      <c r="A42" s="1814"/>
      <c r="B42" s="1815"/>
      <c r="C42" s="1805"/>
      <c r="D42" s="1806"/>
      <c r="E42" s="1806"/>
      <c r="F42" s="1806"/>
      <c r="G42" s="1806"/>
      <c r="H42" s="1806"/>
      <c r="I42" s="1806"/>
      <c r="J42" s="1806"/>
      <c r="K42" s="1806"/>
      <c r="L42" s="1806"/>
      <c r="M42" s="1806"/>
      <c r="N42" s="1806"/>
      <c r="O42" s="1806"/>
      <c r="P42" s="1806"/>
      <c r="Q42" s="1806"/>
      <c r="R42" s="2111"/>
      <c r="S42" s="1815"/>
      <c r="T42" s="1832"/>
      <c r="U42" s="1833"/>
      <c r="V42" s="1834"/>
      <c r="W42" s="1815"/>
      <c r="X42" s="1832"/>
      <c r="Y42" s="1833"/>
      <c r="Z42" s="1834"/>
      <c r="AA42" s="1815"/>
      <c r="AB42" s="1832"/>
      <c r="AC42" s="1833"/>
      <c r="AD42" s="1834"/>
      <c r="AE42" s="1815"/>
      <c r="AF42" s="1805"/>
      <c r="AG42" s="1806"/>
      <c r="AH42" s="1807"/>
    </row>
    <row r="43" spans="1:34" s="743" customFormat="1" ht="22" customHeight="1">
      <c r="A43" s="1814"/>
      <c r="B43" s="1815"/>
      <c r="C43" s="1805"/>
      <c r="D43" s="1806"/>
      <c r="E43" s="1806"/>
      <c r="F43" s="1806"/>
      <c r="G43" s="1806"/>
      <c r="H43" s="1806"/>
      <c r="I43" s="1806"/>
      <c r="J43" s="1806"/>
      <c r="K43" s="1806"/>
      <c r="L43" s="1806"/>
      <c r="M43" s="1806"/>
      <c r="N43" s="1806"/>
      <c r="O43" s="1806"/>
      <c r="P43" s="1806"/>
      <c r="Q43" s="1806"/>
      <c r="R43" s="2111"/>
      <c r="S43" s="1815"/>
      <c r="T43" s="1832"/>
      <c r="U43" s="1833"/>
      <c r="V43" s="1834"/>
      <c r="W43" s="1815"/>
      <c r="X43" s="1832"/>
      <c r="Y43" s="1833"/>
      <c r="Z43" s="1834"/>
      <c r="AA43" s="1815"/>
      <c r="AB43" s="1832"/>
      <c r="AC43" s="1833"/>
      <c r="AD43" s="1834"/>
      <c r="AE43" s="1815"/>
      <c r="AF43" s="1805"/>
      <c r="AG43" s="1806"/>
      <c r="AH43" s="1807"/>
    </row>
    <row r="44" spans="1:34" s="743" customFormat="1" ht="22" customHeight="1">
      <c r="A44" s="1814"/>
      <c r="B44" s="1815"/>
      <c r="C44" s="1805"/>
      <c r="D44" s="1806"/>
      <c r="E44" s="1806"/>
      <c r="F44" s="1806"/>
      <c r="G44" s="1806"/>
      <c r="H44" s="1806"/>
      <c r="I44" s="1806"/>
      <c r="J44" s="1806"/>
      <c r="K44" s="1806"/>
      <c r="L44" s="1806"/>
      <c r="M44" s="1806"/>
      <c r="N44" s="1806"/>
      <c r="O44" s="1806"/>
      <c r="P44" s="1806"/>
      <c r="Q44" s="1806"/>
      <c r="R44" s="2111"/>
      <c r="S44" s="1815"/>
      <c r="T44" s="1832"/>
      <c r="U44" s="1833"/>
      <c r="V44" s="1834"/>
      <c r="W44" s="1815"/>
      <c r="X44" s="1832"/>
      <c r="Y44" s="1833"/>
      <c r="Z44" s="1834"/>
      <c r="AA44" s="1815"/>
      <c r="AB44" s="1832"/>
      <c r="AC44" s="1833"/>
      <c r="AD44" s="1834"/>
      <c r="AE44" s="1815"/>
      <c r="AF44" s="1805"/>
      <c r="AG44" s="1806"/>
      <c r="AH44" s="1807"/>
    </row>
    <row r="45" spans="1:34" s="743" customFormat="1" ht="22" customHeight="1" thickBot="1">
      <c r="A45" s="1816"/>
      <c r="B45" s="1817"/>
      <c r="C45" s="1808"/>
      <c r="D45" s="1809"/>
      <c r="E45" s="1809"/>
      <c r="F45" s="1809"/>
      <c r="G45" s="1809"/>
      <c r="H45" s="1809"/>
      <c r="I45" s="1809"/>
      <c r="J45" s="1809"/>
      <c r="K45" s="1809"/>
      <c r="L45" s="1809"/>
      <c r="M45" s="1809"/>
      <c r="N45" s="1809"/>
      <c r="O45" s="1809"/>
      <c r="P45" s="1809"/>
      <c r="Q45" s="1809"/>
      <c r="R45" s="2112"/>
      <c r="S45" s="1817"/>
      <c r="T45" s="1835"/>
      <c r="U45" s="1836"/>
      <c r="V45" s="1837"/>
      <c r="W45" s="1817"/>
      <c r="X45" s="1835"/>
      <c r="Y45" s="1836"/>
      <c r="Z45" s="1837"/>
      <c r="AA45" s="1817"/>
      <c r="AB45" s="1835"/>
      <c r="AC45" s="1836"/>
      <c r="AD45" s="1837"/>
      <c r="AE45" s="1817"/>
      <c r="AF45" s="1808"/>
      <c r="AG45" s="1809"/>
      <c r="AH45" s="1810"/>
    </row>
  </sheetData>
  <mergeCells count="52">
    <mergeCell ref="U40:AH40"/>
    <mergeCell ref="AA41:AA45"/>
    <mergeCell ref="AB41:AD45"/>
    <mergeCell ref="X39:AA39"/>
    <mergeCell ref="C41:R45"/>
    <mergeCell ref="S41:S45"/>
    <mergeCell ref="T41:V45"/>
    <mergeCell ref="W41:W45"/>
    <mergeCell ref="X41:Z45"/>
    <mergeCell ref="AF41:AH45"/>
    <mergeCell ref="M39:O39"/>
    <mergeCell ref="Q39:S39"/>
    <mergeCell ref="AE41:AE45"/>
    <mergeCell ref="U39:W39"/>
    <mergeCell ref="A38:B38"/>
    <mergeCell ref="A39:B40"/>
    <mergeCell ref="E39:G39"/>
    <mergeCell ref="E40:K40"/>
    <mergeCell ref="I39:K39"/>
    <mergeCell ref="A41:B45"/>
    <mergeCell ref="AC39:AH39"/>
    <mergeCell ref="M40:S40"/>
    <mergeCell ref="W5:Z5"/>
    <mergeCell ref="AA5:AD5"/>
    <mergeCell ref="AE5:AH5"/>
    <mergeCell ref="A20:B21"/>
    <mergeCell ref="A17:B18"/>
    <mergeCell ref="A19:B19"/>
    <mergeCell ref="S5:V5"/>
    <mergeCell ref="C5:F5"/>
    <mergeCell ref="A22:B22"/>
    <mergeCell ref="A23:B26"/>
    <mergeCell ref="A27:B27"/>
    <mergeCell ref="A28:B36"/>
    <mergeCell ref="A37:B37"/>
    <mergeCell ref="O5:R5"/>
    <mergeCell ref="A12:A15"/>
    <mergeCell ref="B12:B13"/>
    <mergeCell ref="B14:B15"/>
    <mergeCell ref="A5:B5"/>
    <mergeCell ref="A16:B16"/>
    <mergeCell ref="A6:B10"/>
    <mergeCell ref="A11:B11"/>
    <mergeCell ref="G5:J5"/>
    <mergeCell ref="K5:N5"/>
    <mergeCell ref="A2:AH2"/>
    <mergeCell ref="A3:AH3"/>
    <mergeCell ref="A4:B4"/>
    <mergeCell ref="C4:J4"/>
    <mergeCell ref="K4:R4"/>
    <mergeCell ref="S4:Z4"/>
    <mergeCell ref="AA4:AH4"/>
  </mergeCells>
  <phoneticPr fontId="3" type="noConversion"/>
  <pageMargins left="0.7" right="0.7" top="0.75" bottom="0.75" header="0.3" footer="0.3"/>
  <pageSetup paperSize="8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57"/>
  <sheetViews>
    <sheetView topLeftCell="A31" zoomScaleNormal="100" zoomScaleSheetLayoutView="100" workbookViewId="0">
      <selection activeCell="C40" sqref="C40:R44"/>
    </sheetView>
  </sheetViews>
  <sheetFormatPr defaultColWidth="8.90625" defaultRowHeight="17"/>
  <cols>
    <col min="1" max="2" width="5.6328125" style="486" customWidth="1"/>
    <col min="3" max="3" width="10.6328125" style="484" customWidth="1"/>
    <col min="4" max="4" width="15.6328125" style="484" customWidth="1"/>
    <col min="5" max="6" width="3" style="485" customWidth="1"/>
    <col min="7" max="7" width="10.6328125" style="204" customWidth="1"/>
    <col min="8" max="8" width="15.6328125" style="204" customWidth="1"/>
    <col min="9" max="10" width="3" style="485" customWidth="1"/>
    <col min="11" max="11" width="10.6328125" style="484" customWidth="1"/>
    <col min="12" max="12" width="15.6328125" style="484" customWidth="1"/>
    <col min="13" max="14" width="3" style="484" customWidth="1"/>
    <col min="15" max="15" width="10.6328125" style="484" customWidth="1"/>
    <col min="16" max="16" width="15.6328125" style="484" customWidth="1"/>
    <col min="17" max="17" width="3.08984375" style="484" customWidth="1"/>
    <col min="18" max="18" width="3.36328125" style="484" customWidth="1"/>
    <col min="19" max="19" width="10.6328125" style="484" customWidth="1"/>
    <col min="20" max="20" width="15.6328125" style="484" customWidth="1"/>
    <col min="21" max="21" width="3" style="484" customWidth="1"/>
    <col min="22" max="22" width="3.36328125" style="484" customWidth="1"/>
    <col min="23" max="23" width="10.6328125" style="484" customWidth="1"/>
    <col min="24" max="24" width="15.6328125" style="484" customWidth="1"/>
    <col min="25" max="26" width="2.6328125" style="484" customWidth="1"/>
    <col min="27" max="27" width="10.6328125" style="484" customWidth="1"/>
    <col min="28" max="28" width="15.6328125" style="484" customWidth="1"/>
    <col min="29" max="30" width="2.6328125" style="484" customWidth="1"/>
    <col min="31" max="31" width="10.6328125" style="484" customWidth="1"/>
    <col min="32" max="32" width="17.08984375" style="484" bestFit="1" customWidth="1"/>
    <col min="33" max="34" width="2.6328125" style="484" customWidth="1"/>
    <col min="35" max="256" width="8.90625" style="484"/>
    <col min="257" max="258" width="5.6328125" style="484" customWidth="1"/>
    <col min="259" max="259" width="10.6328125" style="484" customWidth="1"/>
    <col min="260" max="260" width="15.6328125" style="484" customWidth="1"/>
    <col min="261" max="262" width="3" style="484" customWidth="1"/>
    <col min="263" max="263" width="10.6328125" style="484" customWidth="1"/>
    <col min="264" max="264" width="15.6328125" style="484" customWidth="1"/>
    <col min="265" max="266" width="3" style="484" customWidth="1"/>
    <col min="267" max="267" width="10.6328125" style="484" customWidth="1"/>
    <col min="268" max="268" width="15.6328125" style="484" customWidth="1"/>
    <col min="269" max="270" width="3" style="484" customWidth="1"/>
    <col min="271" max="271" width="10.6328125" style="484" customWidth="1"/>
    <col min="272" max="272" width="15.6328125" style="484" customWidth="1"/>
    <col min="273" max="273" width="3.08984375" style="484" customWidth="1"/>
    <col min="274" max="274" width="3.36328125" style="484" customWidth="1"/>
    <col min="275" max="275" width="10.6328125" style="484" customWidth="1"/>
    <col min="276" max="276" width="15.6328125" style="484" customWidth="1"/>
    <col min="277" max="277" width="3" style="484" customWidth="1"/>
    <col min="278" max="278" width="3.36328125" style="484" customWidth="1"/>
    <col min="279" max="279" width="10.6328125" style="484" customWidth="1"/>
    <col min="280" max="280" width="15.6328125" style="484" customWidth="1"/>
    <col min="281" max="282" width="2.6328125" style="484" customWidth="1"/>
    <col min="283" max="283" width="10.6328125" style="484" customWidth="1"/>
    <col min="284" max="284" width="15.6328125" style="484" customWidth="1"/>
    <col min="285" max="286" width="2.6328125" style="484" customWidth="1"/>
    <col min="287" max="287" width="10.6328125" style="484" customWidth="1"/>
    <col min="288" max="288" width="17.08984375" style="484" bestFit="1" customWidth="1"/>
    <col min="289" max="290" width="2.6328125" style="484" customWidth="1"/>
    <col min="291" max="512" width="8.90625" style="484"/>
    <col min="513" max="514" width="5.6328125" style="484" customWidth="1"/>
    <col min="515" max="515" width="10.6328125" style="484" customWidth="1"/>
    <col min="516" max="516" width="15.6328125" style="484" customWidth="1"/>
    <col min="517" max="518" width="3" style="484" customWidth="1"/>
    <col min="519" max="519" width="10.6328125" style="484" customWidth="1"/>
    <col min="520" max="520" width="15.6328125" style="484" customWidth="1"/>
    <col min="521" max="522" width="3" style="484" customWidth="1"/>
    <col min="523" max="523" width="10.6328125" style="484" customWidth="1"/>
    <col min="524" max="524" width="15.6328125" style="484" customWidth="1"/>
    <col min="525" max="526" width="3" style="484" customWidth="1"/>
    <col min="527" max="527" width="10.6328125" style="484" customWidth="1"/>
    <col min="528" max="528" width="15.6328125" style="484" customWidth="1"/>
    <col min="529" max="529" width="3.08984375" style="484" customWidth="1"/>
    <col min="530" max="530" width="3.36328125" style="484" customWidth="1"/>
    <col min="531" max="531" width="10.6328125" style="484" customWidth="1"/>
    <col min="532" max="532" width="15.6328125" style="484" customWidth="1"/>
    <col min="533" max="533" width="3" style="484" customWidth="1"/>
    <col min="534" max="534" width="3.36328125" style="484" customWidth="1"/>
    <col min="535" max="535" width="10.6328125" style="484" customWidth="1"/>
    <col min="536" max="536" width="15.6328125" style="484" customWidth="1"/>
    <col min="537" max="538" width="2.6328125" style="484" customWidth="1"/>
    <col min="539" max="539" width="10.6328125" style="484" customWidth="1"/>
    <col min="540" max="540" width="15.6328125" style="484" customWidth="1"/>
    <col min="541" max="542" width="2.6328125" style="484" customWidth="1"/>
    <col min="543" max="543" width="10.6328125" style="484" customWidth="1"/>
    <col min="544" max="544" width="17.08984375" style="484" bestFit="1" customWidth="1"/>
    <col min="545" max="546" width="2.6328125" style="484" customWidth="1"/>
    <col min="547" max="768" width="8.90625" style="484"/>
    <col min="769" max="770" width="5.6328125" style="484" customWidth="1"/>
    <col min="771" max="771" width="10.6328125" style="484" customWidth="1"/>
    <col min="772" max="772" width="15.6328125" style="484" customWidth="1"/>
    <col min="773" max="774" width="3" style="484" customWidth="1"/>
    <col min="775" max="775" width="10.6328125" style="484" customWidth="1"/>
    <col min="776" max="776" width="15.6328125" style="484" customWidth="1"/>
    <col min="777" max="778" width="3" style="484" customWidth="1"/>
    <col min="779" max="779" width="10.6328125" style="484" customWidth="1"/>
    <col min="780" max="780" width="15.6328125" style="484" customWidth="1"/>
    <col min="781" max="782" width="3" style="484" customWidth="1"/>
    <col min="783" max="783" width="10.6328125" style="484" customWidth="1"/>
    <col min="784" max="784" width="15.6328125" style="484" customWidth="1"/>
    <col min="785" max="785" width="3.08984375" style="484" customWidth="1"/>
    <col min="786" max="786" width="3.36328125" style="484" customWidth="1"/>
    <col min="787" max="787" width="10.6328125" style="484" customWidth="1"/>
    <col min="788" max="788" width="15.6328125" style="484" customWidth="1"/>
    <col min="789" max="789" width="3" style="484" customWidth="1"/>
    <col min="790" max="790" width="3.36328125" style="484" customWidth="1"/>
    <col min="791" max="791" width="10.6328125" style="484" customWidth="1"/>
    <col min="792" max="792" width="15.6328125" style="484" customWidth="1"/>
    <col min="793" max="794" width="2.6328125" style="484" customWidth="1"/>
    <col min="795" max="795" width="10.6328125" style="484" customWidth="1"/>
    <col min="796" max="796" width="15.6328125" style="484" customWidth="1"/>
    <col min="797" max="798" width="2.6328125" style="484" customWidth="1"/>
    <col min="799" max="799" width="10.6328125" style="484" customWidth="1"/>
    <col min="800" max="800" width="17.08984375" style="484" bestFit="1" customWidth="1"/>
    <col min="801" max="802" width="2.6328125" style="484" customWidth="1"/>
    <col min="803" max="1024" width="8.90625" style="484"/>
    <col min="1025" max="1026" width="5.6328125" style="484" customWidth="1"/>
    <col min="1027" max="1027" width="10.6328125" style="484" customWidth="1"/>
    <col min="1028" max="1028" width="15.6328125" style="484" customWidth="1"/>
    <col min="1029" max="1030" width="3" style="484" customWidth="1"/>
    <col min="1031" max="1031" width="10.6328125" style="484" customWidth="1"/>
    <col min="1032" max="1032" width="15.6328125" style="484" customWidth="1"/>
    <col min="1033" max="1034" width="3" style="484" customWidth="1"/>
    <col min="1035" max="1035" width="10.6328125" style="484" customWidth="1"/>
    <col min="1036" max="1036" width="15.6328125" style="484" customWidth="1"/>
    <col min="1037" max="1038" width="3" style="484" customWidth="1"/>
    <col min="1039" max="1039" width="10.6328125" style="484" customWidth="1"/>
    <col min="1040" max="1040" width="15.6328125" style="484" customWidth="1"/>
    <col min="1041" max="1041" width="3.08984375" style="484" customWidth="1"/>
    <col min="1042" max="1042" width="3.36328125" style="484" customWidth="1"/>
    <col min="1043" max="1043" width="10.6328125" style="484" customWidth="1"/>
    <col min="1044" max="1044" width="15.6328125" style="484" customWidth="1"/>
    <col min="1045" max="1045" width="3" style="484" customWidth="1"/>
    <col min="1046" max="1046" width="3.36328125" style="484" customWidth="1"/>
    <col min="1047" max="1047" width="10.6328125" style="484" customWidth="1"/>
    <col min="1048" max="1048" width="15.6328125" style="484" customWidth="1"/>
    <col min="1049" max="1050" width="2.6328125" style="484" customWidth="1"/>
    <col min="1051" max="1051" width="10.6328125" style="484" customWidth="1"/>
    <col min="1052" max="1052" width="15.6328125" style="484" customWidth="1"/>
    <col min="1053" max="1054" width="2.6328125" style="484" customWidth="1"/>
    <col min="1055" max="1055" width="10.6328125" style="484" customWidth="1"/>
    <col min="1056" max="1056" width="17.08984375" style="484" bestFit="1" customWidth="1"/>
    <col min="1057" max="1058" width="2.6328125" style="484" customWidth="1"/>
    <col min="1059" max="1280" width="8.90625" style="484"/>
    <col min="1281" max="1282" width="5.6328125" style="484" customWidth="1"/>
    <col min="1283" max="1283" width="10.6328125" style="484" customWidth="1"/>
    <col min="1284" max="1284" width="15.6328125" style="484" customWidth="1"/>
    <col min="1285" max="1286" width="3" style="484" customWidth="1"/>
    <col min="1287" max="1287" width="10.6328125" style="484" customWidth="1"/>
    <col min="1288" max="1288" width="15.6328125" style="484" customWidth="1"/>
    <col min="1289" max="1290" width="3" style="484" customWidth="1"/>
    <col min="1291" max="1291" width="10.6328125" style="484" customWidth="1"/>
    <col min="1292" max="1292" width="15.6328125" style="484" customWidth="1"/>
    <col min="1293" max="1294" width="3" style="484" customWidth="1"/>
    <col min="1295" max="1295" width="10.6328125" style="484" customWidth="1"/>
    <col min="1296" max="1296" width="15.6328125" style="484" customWidth="1"/>
    <col min="1297" max="1297" width="3.08984375" style="484" customWidth="1"/>
    <col min="1298" max="1298" width="3.36328125" style="484" customWidth="1"/>
    <col min="1299" max="1299" width="10.6328125" style="484" customWidth="1"/>
    <col min="1300" max="1300" width="15.6328125" style="484" customWidth="1"/>
    <col min="1301" max="1301" width="3" style="484" customWidth="1"/>
    <col min="1302" max="1302" width="3.36328125" style="484" customWidth="1"/>
    <col min="1303" max="1303" width="10.6328125" style="484" customWidth="1"/>
    <col min="1304" max="1304" width="15.6328125" style="484" customWidth="1"/>
    <col min="1305" max="1306" width="2.6328125" style="484" customWidth="1"/>
    <col min="1307" max="1307" width="10.6328125" style="484" customWidth="1"/>
    <col min="1308" max="1308" width="15.6328125" style="484" customWidth="1"/>
    <col min="1309" max="1310" width="2.6328125" style="484" customWidth="1"/>
    <col min="1311" max="1311" width="10.6328125" style="484" customWidth="1"/>
    <col min="1312" max="1312" width="17.08984375" style="484" bestFit="1" customWidth="1"/>
    <col min="1313" max="1314" width="2.6328125" style="484" customWidth="1"/>
    <col min="1315" max="1536" width="8.90625" style="484"/>
    <col min="1537" max="1538" width="5.6328125" style="484" customWidth="1"/>
    <col min="1539" max="1539" width="10.6328125" style="484" customWidth="1"/>
    <col min="1540" max="1540" width="15.6328125" style="484" customWidth="1"/>
    <col min="1541" max="1542" width="3" style="484" customWidth="1"/>
    <col min="1543" max="1543" width="10.6328125" style="484" customWidth="1"/>
    <col min="1544" max="1544" width="15.6328125" style="484" customWidth="1"/>
    <col min="1545" max="1546" width="3" style="484" customWidth="1"/>
    <col min="1547" max="1547" width="10.6328125" style="484" customWidth="1"/>
    <col min="1548" max="1548" width="15.6328125" style="484" customWidth="1"/>
    <col min="1549" max="1550" width="3" style="484" customWidth="1"/>
    <col min="1551" max="1551" width="10.6328125" style="484" customWidth="1"/>
    <col min="1552" max="1552" width="15.6328125" style="484" customWidth="1"/>
    <col min="1553" max="1553" width="3.08984375" style="484" customWidth="1"/>
    <col min="1554" max="1554" width="3.36328125" style="484" customWidth="1"/>
    <col min="1555" max="1555" width="10.6328125" style="484" customWidth="1"/>
    <col min="1556" max="1556" width="15.6328125" style="484" customWidth="1"/>
    <col min="1557" max="1557" width="3" style="484" customWidth="1"/>
    <col min="1558" max="1558" width="3.36328125" style="484" customWidth="1"/>
    <col min="1559" max="1559" width="10.6328125" style="484" customWidth="1"/>
    <col min="1560" max="1560" width="15.6328125" style="484" customWidth="1"/>
    <col min="1561" max="1562" width="2.6328125" style="484" customWidth="1"/>
    <col min="1563" max="1563" width="10.6328125" style="484" customWidth="1"/>
    <col min="1564" max="1564" width="15.6328125" style="484" customWidth="1"/>
    <col min="1565" max="1566" width="2.6328125" style="484" customWidth="1"/>
    <col min="1567" max="1567" width="10.6328125" style="484" customWidth="1"/>
    <col min="1568" max="1568" width="17.08984375" style="484" bestFit="1" customWidth="1"/>
    <col min="1569" max="1570" width="2.6328125" style="484" customWidth="1"/>
    <col min="1571" max="1792" width="8.90625" style="484"/>
    <col min="1793" max="1794" width="5.6328125" style="484" customWidth="1"/>
    <col min="1795" max="1795" width="10.6328125" style="484" customWidth="1"/>
    <col min="1796" max="1796" width="15.6328125" style="484" customWidth="1"/>
    <col min="1797" max="1798" width="3" style="484" customWidth="1"/>
    <col min="1799" max="1799" width="10.6328125" style="484" customWidth="1"/>
    <col min="1800" max="1800" width="15.6328125" style="484" customWidth="1"/>
    <col min="1801" max="1802" width="3" style="484" customWidth="1"/>
    <col min="1803" max="1803" width="10.6328125" style="484" customWidth="1"/>
    <col min="1804" max="1804" width="15.6328125" style="484" customWidth="1"/>
    <col min="1805" max="1806" width="3" style="484" customWidth="1"/>
    <col min="1807" max="1807" width="10.6328125" style="484" customWidth="1"/>
    <col min="1808" max="1808" width="15.6328125" style="484" customWidth="1"/>
    <col min="1809" max="1809" width="3.08984375" style="484" customWidth="1"/>
    <col min="1810" max="1810" width="3.36328125" style="484" customWidth="1"/>
    <col min="1811" max="1811" width="10.6328125" style="484" customWidth="1"/>
    <col min="1812" max="1812" width="15.6328125" style="484" customWidth="1"/>
    <col min="1813" max="1813" width="3" style="484" customWidth="1"/>
    <col min="1814" max="1814" width="3.36328125" style="484" customWidth="1"/>
    <col min="1815" max="1815" width="10.6328125" style="484" customWidth="1"/>
    <col min="1816" max="1816" width="15.6328125" style="484" customWidth="1"/>
    <col min="1817" max="1818" width="2.6328125" style="484" customWidth="1"/>
    <col min="1819" max="1819" width="10.6328125" style="484" customWidth="1"/>
    <col min="1820" max="1820" width="15.6328125" style="484" customWidth="1"/>
    <col min="1821" max="1822" width="2.6328125" style="484" customWidth="1"/>
    <col min="1823" max="1823" width="10.6328125" style="484" customWidth="1"/>
    <col min="1824" max="1824" width="17.08984375" style="484" bestFit="1" customWidth="1"/>
    <col min="1825" max="1826" width="2.6328125" style="484" customWidth="1"/>
    <col min="1827" max="2048" width="8.90625" style="484"/>
    <col min="2049" max="2050" width="5.6328125" style="484" customWidth="1"/>
    <col min="2051" max="2051" width="10.6328125" style="484" customWidth="1"/>
    <col min="2052" max="2052" width="15.6328125" style="484" customWidth="1"/>
    <col min="2053" max="2054" width="3" style="484" customWidth="1"/>
    <col min="2055" max="2055" width="10.6328125" style="484" customWidth="1"/>
    <col min="2056" max="2056" width="15.6328125" style="484" customWidth="1"/>
    <col min="2057" max="2058" width="3" style="484" customWidth="1"/>
    <col min="2059" max="2059" width="10.6328125" style="484" customWidth="1"/>
    <col min="2060" max="2060" width="15.6328125" style="484" customWidth="1"/>
    <col min="2061" max="2062" width="3" style="484" customWidth="1"/>
    <col min="2063" max="2063" width="10.6328125" style="484" customWidth="1"/>
    <col min="2064" max="2064" width="15.6328125" style="484" customWidth="1"/>
    <col min="2065" max="2065" width="3.08984375" style="484" customWidth="1"/>
    <col min="2066" max="2066" width="3.36328125" style="484" customWidth="1"/>
    <col min="2067" max="2067" width="10.6328125" style="484" customWidth="1"/>
    <col min="2068" max="2068" width="15.6328125" style="484" customWidth="1"/>
    <col min="2069" max="2069" width="3" style="484" customWidth="1"/>
    <col min="2070" max="2070" width="3.36328125" style="484" customWidth="1"/>
    <col min="2071" max="2071" width="10.6328125" style="484" customWidth="1"/>
    <col min="2072" max="2072" width="15.6328125" style="484" customWidth="1"/>
    <col min="2073" max="2074" width="2.6328125" style="484" customWidth="1"/>
    <col min="2075" max="2075" width="10.6328125" style="484" customWidth="1"/>
    <col min="2076" max="2076" width="15.6328125" style="484" customWidth="1"/>
    <col min="2077" max="2078" width="2.6328125" style="484" customWidth="1"/>
    <col min="2079" max="2079" width="10.6328125" style="484" customWidth="1"/>
    <col min="2080" max="2080" width="17.08984375" style="484" bestFit="1" customWidth="1"/>
    <col min="2081" max="2082" width="2.6328125" style="484" customWidth="1"/>
    <col min="2083" max="2304" width="8.90625" style="484"/>
    <col min="2305" max="2306" width="5.6328125" style="484" customWidth="1"/>
    <col min="2307" max="2307" width="10.6328125" style="484" customWidth="1"/>
    <col min="2308" max="2308" width="15.6328125" style="484" customWidth="1"/>
    <col min="2309" max="2310" width="3" style="484" customWidth="1"/>
    <col min="2311" max="2311" width="10.6328125" style="484" customWidth="1"/>
    <col min="2312" max="2312" width="15.6328125" style="484" customWidth="1"/>
    <col min="2313" max="2314" width="3" style="484" customWidth="1"/>
    <col min="2315" max="2315" width="10.6328125" style="484" customWidth="1"/>
    <col min="2316" max="2316" width="15.6328125" style="484" customWidth="1"/>
    <col min="2317" max="2318" width="3" style="484" customWidth="1"/>
    <col min="2319" max="2319" width="10.6328125" style="484" customWidth="1"/>
    <col min="2320" max="2320" width="15.6328125" style="484" customWidth="1"/>
    <col min="2321" max="2321" width="3.08984375" style="484" customWidth="1"/>
    <col min="2322" max="2322" width="3.36328125" style="484" customWidth="1"/>
    <col min="2323" max="2323" width="10.6328125" style="484" customWidth="1"/>
    <col min="2324" max="2324" width="15.6328125" style="484" customWidth="1"/>
    <col min="2325" max="2325" width="3" style="484" customWidth="1"/>
    <col min="2326" max="2326" width="3.36328125" style="484" customWidth="1"/>
    <col min="2327" max="2327" width="10.6328125" style="484" customWidth="1"/>
    <col min="2328" max="2328" width="15.6328125" style="484" customWidth="1"/>
    <col min="2329" max="2330" width="2.6328125" style="484" customWidth="1"/>
    <col min="2331" max="2331" width="10.6328125" style="484" customWidth="1"/>
    <col min="2332" max="2332" width="15.6328125" style="484" customWidth="1"/>
    <col min="2333" max="2334" width="2.6328125" style="484" customWidth="1"/>
    <col min="2335" max="2335" width="10.6328125" style="484" customWidth="1"/>
    <col min="2336" max="2336" width="17.08984375" style="484" bestFit="1" customWidth="1"/>
    <col min="2337" max="2338" width="2.6328125" style="484" customWidth="1"/>
    <col min="2339" max="2560" width="8.90625" style="484"/>
    <col min="2561" max="2562" width="5.6328125" style="484" customWidth="1"/>
    <col min="2563" max="2563" width="10.6328125" style="484" customWidth="1"/>
    <col min="2564" max="2564" width="15.6328125" style="484" customWidth="1"/>
    <col min="2565" max="2566" width="3" style="484" customWidth="1"/>
    <col min="2567" max="2567" width="10.6328125" style="484" customWidth="1"/>
    <col min="2568" max="2568" width="15.6328125" style="484" customWidth="1"/>
    <col min="2569" max="2570" width="3" style="484" customWidth="1"/>
    <col min="2571" max="2571" width="10.6328125" style="484" customWidth="1"/>
    <col min="2572" max="2572" width="15.6328125" style="484" customWidth="1"/>
    <col min="2573" max="2574" width="3" style="484" customWidth="1"/>
    <col min="2575" max="2575" width="10.6328125" style="484" customWidth="1"/>
    <col min="2576" max="2576" width="15.6328125" style="484" customWidth="1"/>
    <col min="2577" max="2577" width="3.08984375" style="484" customWidth="1"/>
    <col min="2578" max="2578" width="3.36328125" style="484" customWidth="1"/>
    <col min="2579" max="2579" width="10.6328125" style="484" customWidth="1"/>
    <col min="2580" max="2580" width="15.6328125" style="484" customWidth="1"/>
    <col min="2581" max="2581" width="3" style="484" customWidth="1"/>
    <col min="2582" max="2582" width="3.36328125" style="484" customWidth="1"/>
    <col min="2583" max="2583" width="10.6328125" style="484" customWidth="1"/>
    <col min="2584" max="2584" width="15.6328125" style="484" customWidth="1"/>
    <col min="2585" max="2586" width="2.6328125" style="484" customWidth="1"/>
    <col min="2587" max="2587" width="10.6328125" style="484" customWidth="1"/>
    <col min="2588" max="2588" width="15.6328125" style="484" customWidth="1"/>
    <col min="2589" max="2590" width="2.6328125" style="484" customWidth="1"/>
    <col min="2591" max="2591" width="10.6328125" style="484" customWidth="1"/>
    <col min="2592" max="2592" width="17.08984375" style="484" bestFit="1" customWidth="1"/>
    <col min="2593" max="2594" width="2.6328125" style="484" customWidth="1"/>
    <col min="2595" max="2816" width="8.90625" style="484"/>
    <col min="2817" max="2818" width="5.6328125" style="484" customWidth="1"/>
    <col min="2819" max="2819" width="10.6328125" style="484" customWidth="1"/>
    <col min="2820" max="2820" width="15.6328125" style="484" customWidth="1"/>
    <col min="2821" max="2822" width="3" style="484" customWidth="1"/>
    <col min="2823" max="2823" width="10.6328125" style="484" customWidth="1"/>
    <col min="2824" max="2824" width="15.6328125" style="484" customWidth="1"/>
    <col min="2825" max="2826" width="3" style="484" customWidth="1"/>
    <col min="2827" max="2827" width="10.6328125" style="484" customWidth="1"/>
    <col min="2828" max="2828" width="15.6328125" style="484" customWidth="1"/>
    <col min="2829" max="2830" width="3" style="484" customWidth="1"/>
    <col min="2831" max="2831" width="10.6328125" style="484" customWidth="1"/>
    <col min="2832" max="2832" width="15.6328125" style="484" customWidth="1"/>
    <col min="2833" max="2833" width="3.08984375" style="484" customWidth="1"/>
    <col min="2834" max="2834" width="3.36328125" style="484" customWidth="1"/>
    <col min="2835" max="2835" width="10.6328125" style="484" customWidth="1"/>
    <col min="2836" max="2836" width="15.6328125" style="484" customWidth="1"/>
    <col min="2837" max="2837" width="3" style="484" customWidth="1"/>
    <col min="2838" max="2838" width="3.36328125" style="484" customWidth="1"/>
    <col min="2839" max="2839" width="10.6328125" style="484" customWidth="1"/>
    <col min="2840" max="2840" width="15.6328125" style="484" customWidth="1"/>
    <col min="2841" max="2842" width="2.6328125" style="484" customWidth="1"/>
    <col min="2843" max="2843" width="10.6328125" style="484" customWidth="1"/>
    <col min="2844" max="2844" width="15.6328125" style="484" customWidth="1"/>
    <col min="2845" max="2846" width="2.6328125" style="484" customWidth="1"/>
    <col min="2847" max="2847" width="10.6328125" style="484" customWidth="1"/>
    <col min="2848" max="2848" width="17.08984375" style="484" bestFit="1" customWidth="1"/>
    <col min="2849" max="2850" width="2.6328125" style="484" customWidth="1"/>
    <col min="2851" max="3072" width="8.90625" style="484"/>
    <col min="3073" max="3074" width="5.6328125" style="484" customWidth="1"/>
    <col min="3075" max="3075" width="10.6328125" style="484" customWidth="1"/>
    <col min="3076" max="3076" width="15.6328125" style="484" customWidth="1"/>
    <col min="3077" max="3078" width="3" style="484" customWidth="1"/>
    <col min="3079" max="3079" width="10.6328125" style="484" customWidth="1"/>
    <col min="3080" max="3080" width="15.6328125" style="484" customWidth="1"/>
    <col min="3081" max="3082" width="3" style="484" customWidth="1"/>
    <col min="3083" max="3083" width="10.6328125" style="484" customWidth="1"/>
    <col min="3084" max="3084" width="15.6328125" style="484" customWidth="1"/>
    <col min="3085" max="3086" width="3" style="484" customWidth="1"/>
    <col min="3087" max="3087" width="10.6328125" style="484" customWidth="1"/>
    <col min="3088" max="3088" width="15.6328125" style="484" customWidth="1"/>
    <col min="3089" max="3089" width="3.08984375" style="484" customWidth="1"/>
    <col min="3090" max="3090" width="3.36328125" style="484" customWidth="1"/>
    <col min="3091" max="3091" width="10.6328125" style="484" customWidth="1"/>
    <col min="3092" max="3092" width="15.6328125" style="484" customWidth="1"/>
    <col min="3093" max="3093" width="3" style="484" customWidth="1"/>
    <col min="3094" max="3094" width="3.36328125" style="484" customWidth="1"/>
    <col min="3095" max="3095" width="10.6328125" style="484" customWidth="1"/>
    <col min="3096" max="3096" width="15.6328125" style="484" customWidth="1"/>
    <col min="3097" max="3098" width="2.6328125" style="484" customWidth="1"/>
    <col min="3099" max="3099" width="10.6328125" style="484" customWidth="1"/>
    <col min="3100" max="3100" width="15.6328125" style="484" customWidth="1"/>
    <col min="3101" max="3102" width="2.6328125" style="484" customWidth="1"/>
    <col min="3103" max="3103" width="10.6328125" style="484" customWidth="1"/>
    <col min="3104" max="3104" width="17.08984375" style="484" bestFit="1" customWidth="1"/>
    <col min="3105" max="3106" width="2.6328125" style="484" customWidth="1"/>
    <col min="3107" max="3328" width="8.90625" style="484"/>
    <col min="3329" max="3330" width="5.6328125" style="484" customWidth="1"/>
    <col min="3331" max="3331" width="10.6328125" style="484" customWidth="1"/>
    <col min="3332" max="3332" width="15.6328125" style="484" customWidth="1"/>
    <col min="3333" max="3334" width="3" style="484" customWidth="1"/>
    <col min="3335" max="3335" width="10.6328125" style="484" customWidth="1"/>
    <col min="3336" max="3336" width="15.6328125" style="484" customWidth="1"/>
    <col min="3337" max="3338" width="3" style="484" customWidth="1"/>
    <col min="3339" max="3339" width="10.6328125" style="484" customWidth="1"/>
    <col min="3340" max="3340" width="15.6328125" style="484" customWidth="1"/>
    <col min="3341" max="3342" width="3" style="484" customWidth="1"/>
    <col min="3343" max="3343" width="10.6328125" style="484" customWidth="1"/>
    <col min="3344" max="3344" width="15.6328125" style="484" customWidth="1"/>
    <col min="3345" max="3345" width="3.08984375" style="484" customWidth="1"/>
    <col min="3346" max="3346" width="3.36328125" style="484" customWidth="1"/>
    <col min="3347" max="3347" width="10.6328125" style="484" customWidth="1"/>
    <col min="3348" max="3348" width="15.6328125" style="484" customWidth="1"/>
    <col min="3349" max="3349" width="3" style="484" customWidth="1"/>
    <col min="3350" max="3350" width="3.36328125" style="484" customWidth="1"/>
    <col min="3351" max="3351" width="10.6328125" style="484" customWidth="1"/>
    <col min="3352" max="3352" width="15.6328125" style="484" customWidth="1"/>
    <col min="3353" max="3354" width="2.6328125" style="484" customWidth="1"/>
    <col min="3355" max="3355" width="10.6328125" style="484" customWidth="1"/>
    <col min="3356" max="3356" width="15.6328125" style="484" customWidth="1"/>
    <col min="3357" max="3358" width="2.6328125" style="484" customWidth="1"/>
    <col min="3359" max="3359" width="10.6328125" style="484" customWidth="1"/>
    <col min="3360" max="3360" width="17.08984375" style="484" bestFit="1" customWidth="1"/>
    <col min="3361" max="3362" width="2.6328125" style="484" customWidth="1"/>
    <col min="3363" max="3584" width="8.90625" style="484"/>
    <col min="3585" max="3586" width="5.6328125" style="484" customWidth="1"/>
    <col min="3587" max="3587" width="10.6328125" style="484" customWidth="1"/>
    <col min="3588" max="3588" width="15.6328125" style="484" customWidth="1"/>
    <col min="3589" max="3590" width="3" style="484" customWidth="1"/>
    <col min="3591" max="3591" width="10.6328125" style="484" customWidth="1"/>
    <col min="3592" max="3592" width="15.6328125" style="484" customWidth="1"/>
    <col min="3593" max="3594" width="3" style="484" customWidth="1"/>
    <col min="3595" max="3595" width="10.6328125" style="484" customWidth="1"/>
    <col min="3596" max="3596" width="15.6328125" style="484" customWidth="1"/>
    <col min="3597" max="3598" width="3" style="484" customWidth="1"/>
    <col min="3599" max="3599" width="10.6328125" style="484" customWidth="1"/>
    <col min="3600" max="3600" width="15.6328125" style="484" customWidth="1"/>
    <col min="3601" max="3601" width="3.08984375" style="484" customWidth="1"/>
    <col min="3602" max="3602" width="3.36328125" style="484" customWidth="1"/>
    <col min="3603" max="3603" width="10.6328125" style="484" customWidth="1"/>
    <col min="3604" max="3604" width="15.6328125" style="484" customWidth="1"/>
    <col min="3605" max="3605" width="3" style="484" customWidth="1"/>
    <col min="3606" max="3606" width="3.36328125" style="484" customWidth="1"/>
    <col min="3607" max="3607" width="10.6328125" style="484" customWidth="1"/>
    <col min="3608" max="3608" width="15.6328125" style="484" customWidth="1"/>
    <col min="3609" max="3610" width="2.6328125" style="484" customWidth="1"/>
    <col min="3611" max="3611" width="10.6328125" style="484" customWidth="1"/>
    <col min="3612" max="3612" width="15.6328125" style="484" customWidth="1"/>
    <col min="3613" max="3614" width="2.6328125" style="484" customWidth="1"/>
    <col min="3615" max="3615" width="10.6328125" style="484" customWidth="1"/>
    <col min="3616" max="3616" width="17.08984375" style="484" bestFit="1" customWidth="1"/>
    <col min="3617" max="3618" width="2.6328125" style="484" customWidth="1"/>
    <col min="3619" max="3840" width="8.90625" style="484"/>
    <col min="3841" max="3842" width="5.6328125" style="484" customWidth="1"/>
    <col min="3843" max="3843" width="10.6328125" style="484" customWidth="1"/>
    <col min="3844" max="3844" width="15.6328125" style="484" customWidth="1"/>
    <col min="3845" max="3846" width="3" style="484" customWidth="1"/>
    <col min="3847" max="3847" width="10.6328125" style="484" customWidth="1"/>
    <col min="3848" max="3848" width="15.6328125" style="484" customWidth="1"/>
    <col min="3849" max="3850" width="3" style="484" customWidth="1"/>
    <col min="3851" max="3851" width="10.6328125" style="484" customWidth="1"/>
    <col min="3852" max="3852" width="15.6328125" style="484" customWidth="1"/>
    <col min="3853" max="3854" width="3" style="484" customWidth="1"/>
    <col min="3855" max="3855" width="10.6328125" style="484" customWidth="1"/>
    <col min="3856" max="3856" width="15.6328125" style="484" customWidth="1"/>
    <col min="3857" max="3857" width="3.08984375" style="484" customWidth="1"/>
    <col min="3858" max="3858" width="3.36328125" style="484" customWidth="1"/>
    <col min="3859" max="3859" width="10.6328125" style="484" customWidth="1"/>
    <col min="3860" max="3860" width="15.6328125" style="484" customWidth="1"/>
    <col min="3861" max="3861" width="3" style="484" customWidth="1"/>
    <col min="3862" max="3862" width="3.36328125" style="484" customWidth="1"/>
    <col min="3863" max="3863" width="10.6328125" style="484" customWidth="1"/>
    <col min="3864" max="3864" width="15.6328125" style="484" customWidth="1"/>
    <col min="3865" max="3866" width="2.6328125" style="484" customWidth="1"/>
    <col min="3867" max="3867" width="10.6328125" style="484" customWidth="1"/>
    <col min="3868" max="3868" width="15.6328125" style="484" customWidth="1"/>
    <col min="3869" max="3870" width="2.6328125" style="484" customWidth="1"/>
    <col min="3871" max="3871" width="10.6328125" style="484" customWidth="1"/>
    <col min="3872" max="3872" width="17.08984375" style="484" bestFit="1" customWidth="1"/>
    <col min="3873" max="3874" width="2.6328125" style="484" customWidth="1"/>
    <col min="3875" max="4096" width="8.90625" style="484"/>
    <col min="4097" max="4098" width="5.6328125" style="484" customWidth="1"/>
    <col min="4099" max="4099" width="10.6328125" style="484" customWidth="1"/>
    <col min="4100" max="4100" width="15.6328125" style="484" customWidth="1"/>
    <col min="4101" max="4102" width="3" style="484" customWidth="1"/>
    <col min="4103" max="4103" width="10.6328125" style="484" customWidth="1"/>
    <col min="4104" max="4104" width="15.6328125" style="484" customWidth="1"/>
    <col min="4105" max="4106" width="3" style="484" customWidth="1"/>
    <col min="4107" max="4107" width="10.6328125" style="484" customWidth="1"/>
    <col min="4108" max="4108" width="15.6328125" style="484" customWidth="1"/>
    <col min="4109" max="4110" width="3" style="484" customWidth="1"/>
    <col min="4111" max="4111" width="10.6328125" style="484" customWidth="1"/>
    <col min="4112" max="4112" width="15.6328125" style="484" customWidth="1"/>
    <col min="4113" max="4113" width="3.08984375" style="484" customWidth="1"/>
    <col min="4114" max="4114" width="3.36328125" style="484" customWidth="1"/>
    <col min="4115" max="4115" width="10.6328125" style="484" customWidth="1"/>
    <col min="4116" max="4116" width="15.6328125" style="484" customWidth="1"/>
    <col min="4117" max="4117" width="3" style="484" customWidth="1"/>
    <col min="4118" max="4118" width="3.36328125" style="484" customWidth="1"/>
    <col min="4119" max="4119" width="10.6328125" style="484" customWidth="1"/>
    <col min="4120" max="4120" width="15.6328125" style="484" customWidth="1"/>
    <col min="4121" max="4122" width="2.6328125" style="484" customWidth="1"/>
    <col min="4123" max="4123" width="10.6328125" style="484" customWidth="1"/>
    <col min="4124" max="4124" width="15.6328125" style="484" customWidth="1"/>
    <col min="4125" max="4126" width="2.6328125" style="484" customWidth="1"/>
    <col min="4127" max="4127" width="10.6328125" style="484" customWidth="1"/>
    <col min="4128" max="4128" width="17.08984375" style="484" bestFit="1" customWidth="1"/>
    <col min="4129" max="4130" width="2.6328125" style="484" customWidth="1"/>
    <col min="4131" max="4352" width="8.90625" style="484"/>
    <col min="4353" max="4354" width="5.6328125" style="484" customWidth="1"/>
    <col min="4355" max="4355" width="10.6328125" style="484" customWidth="1"/>
    <col min="4356" max="4356" width="15.6328125" style="484" customWidth="1"/>
    <col min="4357" max="4358" width="3" style="484" customWidth="1"/>
    <col min="4359" max="4359" width="10.6328125" style="484" customWidth="1"/>
    <col min="4360" max="4360" width="15.6328125" style="484" customWidth="1"/>
    <col min="4361" max="4362" width="3" style="484" customWidth="1"/>
    <col min="4363" max="4363" width="10.6328125" style="484" customWidth="1"/>
    <col min="4364" max="4364" width="15.6328125" style="484" customWidth="1"/>
    <col min="4365" max="4366" width="3" style="484" customWidth="1"/>
    <col min="4367" max="4367" width="10.6328125" style="484" customWidth="1"/>
    <col min="4368" max="4368" width="15.6328125" style="484" customWidth="1"/>
    <col min="4369" max="4369" width="3.08984375" style="484" customWidth="1"/>
    <col min="4370" max="4370" width="3.36328125" style="484" customWidth="1"/>
    <col min="4371" max="4371" width="10.6328125" style="484" customWidth="1"/>
    <col min="4372" max="4372" width="15.6328125" style="484" customWidth="1"/>
    <col min="4373" max="4373" width="3" style="484" customWidth="1"/>
    <col min="4374" max="4374" width="3.36328125" style="484" customWidth="1"/>
    <col min="4375" max="4375" width="10.6328125" style="484" customWidth="1"/>
    <col min="4376" max="4376" width="15.6328125" style="484" customWidth="1"/>
    <col min="4377" max="4378" width="2.6328125" style="484" customWidth="1"/>
    <col min="4379" max="4379" width="10.6328125" style="484" customWidth="1"/>
    <col min="4380" max="4380" width="15.6328125" style="484" customWidth="1"/>
    <col min="4381" max="4382" width="2.6328125" style="484" customWidth="1"/>
    <col min="4383" max="4383" width="10.6328125" style="484" customWidth="1"/>
    <col min="4384" max="4384" width="17.08984375" style="484" bestFit="1" customWidth="1"/>
    <col min="4385" max="4386" width="2.6328125" style="484" customWidth="1"/>
    <col min="4387" max="4608" width="8.90625" style="484"/>
    <col min="4609" max="4610" width="5.6328125" style="484" customWidth="1"/>
    <col min="4611" max="4611" width="10.6328125" style="484" customWidth="1"/>
    <col min="4612" max="4612" width="15.6328125" style="484" customWidth="1"/>
    <col min="4613" max="4614" width="3" style="484" customWidth="1"/>
    <col min="4615" max="4615" width="10.6328125" style="484" customWidth="1"/>
    <col min="4616" max="4616" width="15.6328125" style="484" customWidth="1"/>
    <col min="4617" max="4618" width="3" style="484" customWidth="1"/>
    <col min="4619" max="4619" width="10.6328125" style="484" customWidth="1"/>
    <col min="4620" max="4620" width="15.6328125" style="484" customWidth="1"/>
    <col min="4621" max="4622" width="3" style="484" customWidth="1"/>
    <col min="4623" max="4623" width="10.6328125" style="484" customWidth="1"/>
    <col min="4624" max="4624" width="15.6328125" style="484" customWidth="1"/>
    <col min="4625" max="4625" width="3.08984375" style="484" customWidth="1"/>
    <col min="4626" max="4626" width="3.36328125" style="484" customWidth="1"/>
    <col min="4627" max="4627" width="10.6328125" style="484" customWidth="1"/>
    <col min="4628" max="4628" width="15.6328125" style="484" customWidth="1"/>
    <col min="4629" max="4629" width="3" style="484" customWidth="1"/>
    <col min="4630" max="4630" width="3.36328125" style="484" customWidth="1"/>
    <col min="4631" max="4631" width="10.6328125" style="484" customWidth="1"/>
    <col min="4632" max="4632" width="15.6328125" style="484" customWidth="1"/>
    <col min="4633" max="4634" width="2.6328125" style="484" customWidth="1"/>
    <col min="4635" max="4635" width="10.6328125" style="484" customWidth="1"/>
    <col min="4636" max="4636" width="15.6328125" style="484" customWidth="1"/>
    <col min="4637" max="4638" width="2.6328125" style="484" customWidth="1"/>
    <col min="4639" max="4639" width="10.6328125" style="484" customWidth="1"/>
    <col min="4640" max="4640" width="17.08984375" style="484" bestFit="1" customWidth="1"/>
    <col min="4641" max="4642" width="2.6328125" style="484" customWidth="1"/>
    <col min="4643" max="4864" width="8.90625" style="484"/>
    <col min="4865" max="4866" width="5.6328125" style="484" customWidth="1"/>
    <col min="4867" max="4867" width="10.6328125" style="484" customWidth="1"/>
    <col min="4868" max="4868" width="15.6328125" style="484" customWidth="1"/>
    <col min="4869" max="4870" width="3" style="484" customWidth="1"/>
    <col min="4871" max="4871" width="10.6328125" style="484" customWidth="1"/>
    <col min="4872" max="4872" width="15.6328125" style="484" customWidth="1"/>
    <col min="4873" max="4874" width="3" style="484" customWidth="1"/>
    <col min="4875" max="4875" width="10.6328125" style="484" customWidth="1"/>
    <col min="4876" max="4876" width="15.6328125" style="484" customWidth="1"/>
    <col min="4877" max="4878" width="3" style="484" customWidth="1"/>
    <col min="4879" max="4879" width="10.6328125" style="484" customWidth="1"/>
    <col min="4880" max="4880" width="15.6328125" style="484" customWidth="1"/>
    <col min="4881" max="4881" width="3.08984375" style="484" customWidth="1"/>
    <col min="4882" max="4882" width="3.36328125" style="484" customWidth="1"/>
    <col min="4883" max="4883" width="10.6328125" style="484" customWidth="1"/>
    <col min="4884" max="4884" width="15.6328125" style="484" customWidth="1"/>
    <col min="4885" max="4885" width="3" style="484" customWidth="1"/>
    <col min="4886" max="4886" width="3.36328125" style="484" customWidth="1"/>
    <col min="4887" max="4887" width="10.6328125" style="484" customWidth="1"/>
    <col min="4888" max="4888" width="15.6328125" style="484" customWidth="1"/>
    <col min="4889" max="4890" width="2.6328125" style="484" customWidth="1"/>
    <col min="4891" max="4891" width="10.6328125" style="484" customWidth="1"/>
    <col min="4892" max="4892" width="15.6328125" style="484" customWidth="1"/>
    <col min="4893" max="4894" width="2.6328125" style="484" customWidth="1"/>
    <col min="4895" max="4895" width="10.6328125" style="484" customWidth="1"/>
    <col min="4896" max="4896" width="17.08984375" style="484" bestFit="1" customWidth="1"/>
    <col min="4897" max="4898" width="2.6328125" style="484" customWidth="1"/>
    <col min="4899" max="5120" width="8.90625" style="484"/>
    <col min="5121" max="5122" width="5.6328125" style="484" customWidth="1"/>
    <col min="5123" max="5123" width="10.6328125" style="484" customWidth="1"/>
    <col min="5124" max="5124" width="15.6328125" style="484" customWidth="1"/>
    <col min="5125" max="5126" width="3" style="484" customWidth="1"/>
    <col min="5127" max="5127" width="10.6328125" style="484" customWidth="1"/>
    <col min="5128" max="5128" width="15.6328125" style="484" customWidth="1"/>
    <col min="5129" max="5130" width="3" style="484" customWidth="1"/>
    <col min="5131" max="5131" width="10.6328125" style="484" customWidth="1"/>
    <col min="5132" max="5132" width="15.6328125" style="484" customWidth="1"/>
    <col min="5133" max="5134" width="3" style="484" customWidth="1"/>
    <col min="5135" max="5135" width="10.6328125" style="484" customWidth="1"/>
    <col min="5136" max="5136" width="15.6328125" style="484" customWidth="1"/>
    <col min="5137" max="5137" width="3.08984375" style="484" customWidth="1"/>
    <col min="5138" max="5138" width="3.36328125" style="484" customWidth="1"/>
    <col min="5139" max="5139" width="10.6328125" style="484" customWidth="1"/>
    <col min="5140" max="5140" width="15.6328125" style="484" customWidth="1"/>
    <col min="5141" max="5141" width="3" style="484" customWidth="1"/>
    <col min="5142" max="5142" width="3.36328125" style="484" customWidth="1"/>
    <col min="5143" max="5143" width="10.6328125" style="484" customWidth="1"/>
    <col min="5144" max="5144" width="15.6328125" style="484" customWidth="1"/>
    <col min="5145" max="5146" width="2.6328125" style="484" customWidth="1"/>
    <col min="5147" max="5147" width="10.6328125" style="484" customWidth="1"/>
    <col min="5148" max="5148" width="15.6328125" style="484" customWidth="1"/>
    <col min="5149" max="5150" width="2.6328125" style="484" customWidth="1"/>
    <col min="5151" max="5151" width="10.6328125" style="484" customWidth="1"/>
    <col min="5152" max="5152" width="17.08984375" style="484" bestFit="1" customWidth="1"/>
    <col min="5153" max="5154" width="2.6328125" style="484" customWidth="1"/>
    <col min="5155" max="5376" width="8.90625" style="484"/>
    <col min="5377" max="5378" width="5.6328125" style="484" customWidth="1"/>
    <col min="5379" max="5379" width="10.6328125" style="484" customWidth="1"/>
    <col min="5380" max="5380" width="15.6328125" style="484" customWidth="1"/>
    <col min="5381" max="5382" width="3" style="484" customWidth="1"/>
    <col min="5383" max="5383" width="10.6328125" style="484" customWidth="1"/>
    <col min="5384" max="5384" width="15.6328125" style="484" customWidth="1"/>
    <col min="5385" max="5386" width="3" style="484" customWidth="1"/>
    <col min="5387" max="5387" width="10.6328125" style="484" customWidth="1"/>
    <col min="5388" max="5388" width="15.6328125" style="484" customWidth="1"/>
    <col min="5389" max="5390" width="3" style="484" customWidth="1"/>
    <col min="5391" max="5391" width="10.6328125" style="484" customWidth="1"/>
    <col min="5392" max="5392" width="15.6328125" style="484" customWidth="1"/>
    <col min="5393" max="5393" width="3.08984375" style="484" customWidth="1"/>
    <col min="5394" max="5394" width="3.36328125" style="484" customWidth="1"/>
    <col min="5395" max="5395" width="10.6328125" style="484" customWidth="1"/>
    <col min="5396" max="5396" width="15.6328125" style="484" customWidth="1"/>
    <col min="5397" max="5397" width="3" style="484" customWidth="1"/>
    <col min="5398" max="5398" width="3.36328125" style="484" customWidth="1"/>
    <col min="5399" max="5399" width="10.6328125" style="484" customWidth="1"/>
    <col min="5400" max="5400" width="15.6328125" style="484" customWidth="1"/>
    <col min="5401" max="5402" width="2.6328125" style="484" customWidth="1"/>
    <col min="5403" max="5403" width="10.6328125" style="484" customWidth="1"/>
    <col min="5404" max="5404" width="15.6328125" style="484" customWidth="1"/>
    <col min="5405" max="5406" width="2.6328125" style="484" customWidth="1"/>
    <col min="5407" max="5407" width="10.6328125" style="484" customWidth="1"/>
    <col min="5408" max="5408" width="17.08984375" style="484" bestFit="1" customWidth="1"/>
    <col min="5409" max="5410" width="2.6328125" style="484" customWidth="1"/>
    <col min="5411" max="5632" width="8.90625" style="484"/>
    <col min="5633" max="5634" width="5.6328125" style="484" customWidth="1"/>
    <col min="5635" max="5635" width="10.6328125" style="484" customWidth="1"/>
    <col min="5636" max="5636" width="15.6328125" style="484" customWidth="1"/>
    <col min="5637" max="5638" width="3" style="484" customWidth="1"/>
    <col min="5639" max="5639" width="10.6328125" style="484" customWidth="1"/>
    <col min="5640" max="5640" width="15.6328125" style="484" customWidth="1"/>
    <col min="5641" max="5642" width="3" style="484" customWidth="1"/>
    <col min="5643" max="5643" width="10.6328125" style="484" customWidth="1"/>
    <col min="5644" max="5644" width="15.6328125" style="484" customWidth="1"/>
    <col min="5645" max="5646" width="3" style="484" customWidth="1"/>
    <col min="5647" max="5647" width="10.6328125" style="484" customWidth="1"/>
    <col min="5648" max="5648" width="15.6328125" style="484" customWidth="1"/>
    <col min="5649" max="5649" width="3.08984375" style="484" customWidth="1"/>
    <col min="5650" max="5650" width="3.36328125" style="484" customWidth="1"/>
    <col min="5651" max="5651" width="10.6328125" style="484" customWidth="1"/>
    <col min="5652" max="5652" width="15.6328125" style="484" customWidth="1"/>
    <col min="5653" max="5653" width="3" style="484" customWidth="1"/>
    <col min="5654" max="5654" width="3.36328125" style="484" customWidth="1"/>
    <col min="5655" max="5655" width="10.6328125" style="484" customWidth="1"/>
    <col min="5656" max="5656" width="15.6328125" style="484" customWidth="1"/>
    <col min="5657" max="5658" width="2.6328125" style="484" customWidth="1"/>
    <col min="5659" max="5659" width="10.6328125" style="484" customWidth="1"/>
    <col min="5660" max="5660" width="15.6328125" style="484" customWidth="1"/>
    <col min="5661" max="5662" width="2.6328125" style="484" customWidth="1"/>
    <col min="5663" max="5663" width="10.6328125" style="484" customWidth="1"/>
    <col min="5664" max="5664" width="17.08984375" style="484" bestFit="1" customWidth="1"/>
    <col min="5665" max="5666" width="2.6328125" style="484" customWidth="1"/>
    <col min="5667" max="5888" width="8.90625" style="484"/>
    <col min="5889" max="5890" width="5.6328125" style="484" customWidth="1"/>
    <col min="5891" max="5891" width="10.6328125" style="484" customWidth="1"/>
    <col min="5892" max="5892" width="15.6328125" style="484" customWidth="1"/>
    <col min="5893" max="5894" width="3" style="484" customWidth="1"/>
    <col min="5895" max="5895" width="10.6328125" style="484" customWidth="1"/>
    <col min="5896" max="5896" width="15.6328125" style="484" customWidth="1"/>
    <col min="5897" max="5898" width="3" style="484" customWidth="1"/>
    <col min="5899" max="5899" width="10.6328125" style="484" customWidth="1"/>
    <col min="5900" max="5900" width="15.6328125" style="484" customWidth="1"/>
    <col min="5901" max="5902" width="3" style="484" customWidth="1"/>
    <col min="5903" max="5903" width="10.6328125" style="484" customWidth="1"/>
    <col min="5904" max="5904" width="15.6328125" style="484" customWidth="1"/>
    <col min="5905" max="5905" width="3.08984375" style="484" customWidth="1"/>
    <col min="5906" max="5906" width="3.36328125" style="484" customWidth="1"/>
    <col min="5907" max="5907" width="10.6328125" style="484" customWidth="1"/>
    <col min="5908" max="5908" width="15.6328125" style="484" customWidth="1"/>
    <col min="5909" max="5909" width="3" style="484" customWidth="1"/>
    <col min="5910" max="5910" width="3.36328125" style="484" customWidth="1"/>
    <col min="5911" max="5911" width="10.6328125" style="484" customWidth="1"/>
    <col min="5912" max="5912" width="15.6328125" style="484" customWidth="1"/>
    <col min="5913" max="5914" width="2.6328125" style="484" customWidth="1"/>
    <col min="5915" max="5915" width="10.6328125" style="484" customWidth="1"/>
    <col min="5916" max="5916" width="15.6328125" style="484" customWidth="1"/>
    <col min="5917" max="5918" width="2.6328125" style="484" customWidth="1"/>
    <col min="5919" max="5919" width="10.6328125" style="484" customWidth="1"/>
    <col min="5920" max="5920" width="17.08984375" style="484" bestFit="1" customWidth="1"/>
    <col min="5921" max="5922" width="2.6328125" style="484" customWidth="1"/>
    <col min="5923" max="6144" width="8.90625" style="484"/>
    <col min="6145" max="6146" width="5.6328125" style="484" customWidth="1"/>
    <col min="6147" max="6147" width="10.6328125" style="484" customWidth="1"/>
    <col min="6148" max="6148" width="15.6328125" style="484" customWidth="1"/>
    <col min="6149" max="6150" width="3" style="484" customWidth="1"/>
    <col min="6151" max="6151" width="10.6328125" style="484" customWidth="1"/>
    <col min="6152" max="6152" width="15.6328125" style="484" customWidth="1"/>
    <col min="6153" max="6154" width="3" style="484" customWidth="1"/>
    <col min="6155" max="6155" width="10.6328125" style="484" customWidth="1"/>
    <col min="6156" max="6156" width="15.6328125" style="484" customWidth="1"/>
    <col min="6157" max="6158" width="3" style="484" customWidth="1"/>
    <col min="6159" max="6159" width="10.6328125" style="484" customWidth="1"/>
    <col min="6160" max="6160" width="15.6328125" style="484" customWidth="1"/>
    <col min="6161" max="6161" width="3.08984375" style="484" customWidth="1"/>
    <col min="6162" max="6162" width="3.36328125" style="484" customWidth="1"/>
    <col min="6163" max="6163" width="10.6328125" style="484" customWidth="1"/>
    <col min="6164" max="6164" width="15.6328125" style="484" customWidth="1"/>
    <col min="6165" max="6165" width="3" style="484" customWidth="1"/>
    <col min="6166" max="6166" width="3.36328125" style="484" customWidth="1"/>
    <col min="6167" max="6167" width="10.6328125" style="484" customWidth="1"/>
    <col min="6168" max="6168" width="15.6328125" style="484" customWidth="1"/>
    <col min="6169" max="6170" width="2.6328125" style="484" customWidth="1"/>
    <col min="6171" max="6171" width="10.6328125" style="484" customWidth="1"/>
    <col min="6172" max="6172" width="15.6328125" style="484" customWidth="1"/>
    <col min="6173" max="6174" width="2.6328125" style="484" customWidth="1"/>
    <col min="6175" max="6175" width="10.6328125" style="484" customWidth="1"/>
    <col min="6176" max="6176" width="17.08984375" style="484" bestFit="1" customWidth="1"/>
    <col min="6177" max="6178" width="2.6328125" style="484" customWidth="1"/>
    <col min="6179" max="6400" width="8.90625" style="484"/>
    <col min="6401" max="6402" width="5.6328125" style="484" customWidth="1"/>
    <col min="6403" max="6403" width="10.6328125" style="484" customWidth="1"/>
    <col min="6404" max="6404" width="15.6328125" style="484" customWidth="1"/>
    <col min="6405" max="6406" width="3" style="484" customWidth="1"/>
    <col min="6407" max="6407" width="10.6328125" style="484" customWidth="1"/>
    <col min="6408" max="6408" width="15.6328125" style="484" customWidth="1"/>
    <col min="6409" max="6410" width="3" style="484" customWidth="1"/>
    <col min="6411" max="6411" width="10.6328125" style="484" customWidth="1"/>
    <col min="6412" max="6412" width="15.6328125" style="484" customWidth="1"/>
    <col min="6413" max="6414" width="3" style="484" customWidth="1"/>
    <col min="6415" max="6415" width="10.6328125" style="484" customWidth="1"/>
    <col min="6416" max="6416" width="15.6328125" style="484" customWidth="1"/>
    <col min="6417" max="6417" width="3.08984375" style="484" customWidth="1"/>
    <col min="6418" max="6418" width="3.36328125" style="484" customWidth="1"/>
    <col min="6419" max="6419" width="10.6328125" style="484" customWidth="1"/>
    <col min="6420" max="6420" width="15.6328125" style="484" customWidth="1"/>
    <col min="6421" max="6421" width="3" style="484" customWidth="1"/>
    <col min="6422" max="6422" width="3.36328125" style="484" customWidth="1"/>
    <col min="6423" max="6423" width="10.6328125" style="484" customWidth="1"/>
    <col min="6424" max="6424" width="15.6328125" style="484" customWidth="1"/>
    <col min="6425" max="6426" width="2.6328125" style="484" customWidth="1"/>
    <col min="6427" max="6427" width="10.6328125" style="484" customWidth="1"/>
    <col min="6428" max="6428" width="15.6328125" style="484" customWidth="1"/>
    <col min="6429" max="6430" width="2.6328125" style="484" customWidth="1"/>
    <col min="6431" max="6431" width="10.6328125" style="484" customWidth="1"/>
    <col min="6432" max="6432" width="17.08984375" style="484" bestFit="1" customWidth="1"/>
    <col min="6433" max="6434" width="2.6328125" style="484" customWidth="1"/>
    <col min="6435" max="6656" width="8.90625" style="484"/>
    <col min="6657" max="6658" width="5.6328125" style="484" customWidth="1"/>
    <col min="6659" max="6659" width="10.6328125" style="484" customWidth="1"/>
    <col min="6660" max="6660" width="15.6328125" style="484" customWidth="1"/>
    <col min="6661" max="6662" width="3" style="484" customWidth="1"/>
    <col min="6663" max="6663" width="10.6328125" style="484" customWidth="1"/>
    <col min="6664" max="6664" width="15.6328125" style="484" customWidth="1"/>
    <col min="6665" max="6666" width="3" style="484" customWidth="1"/>
    <col min="6667" max="6667" width="10.6328125" style="484" customWidth="1"/>
    <col min="6668" max="6668" width="15.6328125" style="484" customWidth="1"/>
    <col min="6669" max="6670" width="3" style="484" customWidth="1"/>
    <col min="6671" max="6671" width="10.6328125" style="484" customWidth="1"/>
    <col min="6672" max="6672" width="15.6328125" style="484" customWidth="1"/>
    <col min="6673" max="6673" width="3.08984375" style="484" customWidth="1"/>
    <col min="6674" max="6674" width="3.36328125" style="484" customWidth="1"/>
    <col min="6675" max="6675" width="10.6328125" style="484" customWidth="1"/>
    <col min="6676" max="6676" width="15.6328125" style="484" customWidth="1"/>
    <col min="6677" max="6677" width="3" style="484" customWidth="1"/>
    <col min="6678" max="6678" width="3.36328125" style="484" customWidth="1"/>
    <col min="6679" max="6679" width="10.6328125" style="484" customWidth="1"/>
    <col min="6680" max="6680" width="15.6328125" style="484" customWidth="1"/>
    <col min="6681" max="6682" width="2.6328125" style="484" customWidth="1"/>
    <col min="6683" max="6683" width="10.6328125" style="484" customWidth="1"/>
    <col min="6684" max="6684" width="15.6328125" style="484" customWidth="1"/>
    <col min="6685" max="6686" width="2.6328125" style="484" customWidth="1"/>
    <col min="6687" max="6687" width="10.6328125" style="484" customWidth="1"/>
    <col min="6688" max="6688" width="17.08984375" style="484" bestFit="1" customWidth="1"/>
    <col min="6689" max="6690" width="2.6328125" style="484" customWidth="1"/>
    <col min="6691" max="6912" width="8.90625" style="484"/>
    <col min="6913" max="6914" width="5.6328125" style="484" customWidth="1"/>
    <col min="6915" max="6915" width="10.6328125" style="484" customWidth="1"/>
    <col min="6916" max="6916" width="15.6328125" style="484" customWidth="1"/>
    <col min="6917" max="6918" width="3" style="484" customWidth="1"/>
    <col min="6919" max="6919" width="10.6328125" style="484" customWidth="1"/>
    <col min="6920" max="6920" width="15.6328125" style="484" customWidth="1"/>
    <col min="6921" max="6922" width="3" style="484" customWidth="1"/>
    <col min="6923" max="6923" width="10.6328125" style="484" customWidth="1"/>
    <col min="6924" max="6924" width="15.6328125" style="484" customWidth="1"/>
    <col min="6925" max="6926" width="3" style="484" customWidth="1"/>
    <col min="6927" max="6927" width="10.6328125" style="484" customWidth="1"/>
    <col min="6928" max="6928" width="15.6328125" style="484" customWidth="1"/>
    <col min="6929" max="6929" width="3.08984375" style="484" customWidth="1"/>
    <col min="6930" max="6930" width="3.36328125" style="484" customWidth="1"/>
    <col min="6931" max="6931" width="10.6328125" style="484" customWidth="1"/>
    <col min="6932" max="6932" width="15.6328125" style="484" customWidth="1"/>
    <col min="6933" max="6933" width="3" style="484" customWidth="1"/>
    <col min="6934" max="6934" width="3.36328125" style="484" customWidth="1"/>
    <col min="6935" max="6935" width="10.6328125" style="484" customWidth="1"/>
    <col min="6936" max="6936" width="15.6328125" style="484" customWidth="1"/>
    <col min="6937" max="6938" width="2.6328125" style="484" customWidth="1"/>
    <col min="6939" max="6939" width="10.6328125" style="484" customWidth="1"/>
    <col min="6940" max="6940" width="15.6328125" style="484" customWidth="1"/>
    <col min="6941" max="6942" width="2.6328125" style="484" customWidth="1"/>
    <col min="6943" max="6943" width="10.6328125" style="484" customWidth="1"/>
    <col min="6944" max="6944" width="17.08984375" style="484" bestFit="1" customWidth="1"/>
    <col min="6945" max="6946" width="2.6328125" style="484" customWidth="1"/>
    <col min="6947" max="7168" width="8.90625" style="484"/>
    <col min="7169" max="7170" width="5.6328125" style="484" customWidth="1"/>
    <col min="7171" max="7171" width="10.6328125" style="484" customWidth="1"/>
    <col min="7172" max="7172" width="15.6328125" style="484" customWidth="1"/>
    <col min="7173" max="7174" width="3" style="484" customWidth="1"/>
    <col min="7175" max="7175" width="10.6328125" style="484" customWidth="1"/>
    <col min="7176" max="7176" width="15.6328125" style="484" customWidth="1"/>
    <col min="7177" max="7178" width="3" style="484" customWidth="1"/>
    <col min="7179" max="7179" width="10.6328125" style="484" customWidth="1"/>
    <col min="7180" max="7180" width="15.6328125" style="484" customWidth="1"/>
    <col min="7181" max="7182" width="3" style="484" customWidth="1"/>
    <col min="7183" max="7183" width="10.6328125" style="484" customWidth="1"/>
    <col min="7184" max="7184" width="15.6328125" style="484" customWidth="1"/>
    <col min="7185" max="7185" width="3.08984375" style="484" customWidth="1"/>
    <col min="7186" max="7186" width="3.36328125" style="484" customWidth="1"/>
    <col min="7187" max="7187" width="10.6328125" style="484" customWidth="1"/>
    <col min="7188" max="7188" width="15.6328125" style="484" customWidth="1"/>
    <col min="7189" max="7189" width="3" style="484" customWidth="1"/>
    <col min="7190" max="7190" width="3.36328125" style="484" customWidth="1"/>
    <col min="7191" max="7191" width="10.6328125" style="484" customWidth="1"/>
    <col min="7192" max="7192" width="15.6328125" style="484" customWidth="1"/>
    <col min="7193" max="7194" width="2.6328125" style="484" customWidth="1"/>
    <col min="7195" max="7195" width="10.6328125" style="484" customWidth="1"/>
    <col min="7196" max="7196" width="15.6328125" style="484" customWidth="1"/>
    <col min="7197" max="7198" width="2.6328125" style="484" customWidth="1"/>
    <col min="7199" max="7199" width="10.6328125" style="484" customWidth="1"/>
    <col min="7200" max="7200" width="17.08984375" style="484" bestFit="1" customWidth="1"/>
    <col min="7201" max="7202" width="2.6328125" style="484" customWidth="1"/>
    <col min="7203" max="7424" width="8.90625" style="484"/>
    <col min="7425" max="7426" width="5.6328125" style="484" customWidth="1"/>
    <col min="7427" max="7427" width="10.6328125" style="484" customWidth="1"/>
    <col min="7428" max="7428" width="15.6328125" style="484" customWidth="1"/>
    <col min="7429" max="7430" width="3" style="484" customWidth="1"/>
    <col min="7431" max="7431" width="10.6328125" style="484" customWidth="1"/>
    <col min="7432" max="7432" width="15.6328125" style="484" customWidth="1"/>
    <col min="7433" max="7434" width="3" style="484" customWidth="1"/>
    <col min="7435" max="7435" width="10.6328125" style="484" customWidth="1"/>
    <col min="7436" max="7436" width="15.6328125" style="484" customWidth="1"/>
    <col min="7437" max="7438" width="3" style="484" customWidth="1"/>
    <col min="7439" max="7439" width="10.6328125" style="484" customWidth="1"/>
    <col min="7440" max="7440" width="15.6328125" style="484" customWidth="1"/>
    <col min="7441" max="7441" width="3.08984375" style="484" customWidth="1"/>
    <col min="7442" max="7442" width="3.36328125" style="484" customWidth="1"/>
    <col min="7443" max="7443" width="10.6328125" style="484" customWidth="1"/>
    <col min="7444" max="7444" width="15.6328125" style="484" customWidth="1"/>
    <col min="7445" max="7445" width="3" style="484" customWidth="1"/>
    <col min="7446" max="7446" width="3.36328125" style="484" customWidth="1"/>
    <col min="7447" max="7447" width="10.6328125" style="484" customWidth="1"/>
    <col min="7448" max="7448" width="15.6328125" style="484" customWidth="1"/>
    <col min="7449" max="7450" width="2.6328125" style="484" customWidth="1"/>
    <col min="7451" max="7451" width="10.6328125" style="484" customWidth="1"/>
    <col min="7452" max="7452" width="15.6328125" style="484" customWidth="1"/>
    <col min="7453" max="7454" width="2.6328125" style="484" customWidth="1"/>
    <col min="7455" max="7455" width="10.6328125" style="484" customWidth="1"/>
    <col min="7456" max="7456" width="17.08984375" style="484" bestFit="1" customWidth="1"/>
    <col min="7457" max="7458" width="2.6328125" style="484" customWidth="1"/>
    <col min="7459" max="7680" width="8.90625" style="484"/>
    <col min="7681" max="7682" width="5.6328125" style="484" customWidth="1"/>
    <col min="7683" max="7683" width="10.6328125" style="484" customWidth="1"/>
    <col min="7684" max="7684" width="15.6328125" style="484" customWidth="1"/>
    <col min="7685" max="7686" width="3" style="484" customWidth="1"/>
    <col min="7687" max="7687" width="10.6328125" style="484" customWidth="1"/>
    <col min="7688" max="7688" width="15.6328125" style="484" customWidth="1"/>
    <col min="7689" max="7690" width="3" style="484" customWidth="1"/>
    <col min="7691" max="7691" width="10.6328125" style="484" customWidth="1"/>
    <col min="7692" max="7692" width="15.6328125" style="484" customWidth="1"/>
    <col min="7693" max="7694" width="3" style="484" customWidth="1"/>
    <col min="7695" max="7695" width="10.6328125" style="484" customWidth="1"/>
    <col min="7696" max="7696" width="15.6328125" style="484" customWidth="1"/>
    <col min="7697" max="7697" width="3.08984375" style="484" customWidth="1"/>
    <col min="7698" max="7698" width="3.36328125" style="484" customWidth="1"/>
    <col min="7699" max="7699" width="10.6328125" style="484" customWidth="1"/>
    <col min="7700" max="7700" width="15.6328125" style="484" customWidth="1"/>
    <col min="7701" max="7701" width="3" style="484" customWidth="1"/>
    <col min="7702" max="7702" width="3.36328125" style="484" customWidth="1"/>
    <col min="7703" max="7703" width="10.6328125" style="484" customWidth="1"/>
    <col min="7704" max="7704" width="15.6328125" style="484" customWidth="1"/>
    <col min="7705" max="7706" width="2.6328125" style="484" customWidth="1"/>
    <col min="7707" max="7707" width="10.6328125" style="484" customWidth="1"/>
    <col min="7708" max="7708" width="15.6328125" style="484" customWidth="1"/>
    <col min="7709" max="7710" width="2.6328125" style="484" customWidth="1"/>
    <col min="7711" max="7711" width="10.6328125" style="484" customWidth="1"/>
    <col min="7712" max="7712" width="17.08984375" style="484" bestFit="1" customWidth="1"/>
    <col min="7713" max="7714" width="2.6328125" style="484" customWidth="1"/>
    <col min="7715" max="7936" width="8.90625" style="484"/>
    <col min="7937" max="7938" width="5.6328125" style="484" customWidth="1"/>
    <col min="7939" max="7939" width="10.6328125" style="484" customWidth="1"/>
    <col min="7940" max="7940" width="15.6328125" style="484" customWidth="1"/>
    <col min="7941" max="7942" width="3" style="484" customWidth="1"/>
    <col min="7943" max="7943" width="10.6328125" style="484" customWidth="1"/>
    <col min="7944" max="7944" width="15.6328125" style="484" customWidth="1"/>
    <col min="7945" max="7946" width="3" style="484" customWidth="1"/>
    <col min="7947" max="7947" width="10.6328125" style="484" customWidth="1"/>
    <col min="7948" max="7948" width="15.6328125" style="484" customWidth="1"/>
    <col min="7949" max="7950" width="3" style="484" customWidth="1"/>
    <col min="7951" max="7951" width="10.6328125" style="484" customWidth="1"/>
    <col min="7952" max="7952" width="15.6328125" style="484" customWidth="1"/>
    <col min="7953" max="7953" width="3.08984375" style="484" customWidth="1"/>
    <col min="7954" max="7954" width="3.36328125" style="484" customWidth="1"/>
    <col min="7955" max="7955" width="10.6328125" style="484" customWidth="1"/>
    <col min="7956" max="7956" width="15.6328125" style="484" customWidth="1"/>
    <col min="7957" max="7957" width="3" style="484" customWidth="1"/>
    <col min="7958" max="7958" width="3.36328125" style="484" customWidth="1"/>
    <col min="7959" max="7959" width="10.6328125" style="484" customWidth="1"/>
    <col min="7960" max="7960" width="15.6328125" style="484" customWidth="1"/>
    <col min="7961" max="7962" width="2.6328125" style="484" customWidth="1"/>
    <col min="7963" max="7963" width="10.6328125" style="484" customWidth="1"/>
    <col min="7964" max="7964" width="15.6328125" style="484" customWidth="1"/>
    <col min="7965" max="7966" width="2.6328125" style="484" customWidth="1"/>
    <col min="7967" max="7967" width="10.6328125" style="484" customWidth="1"/>
    <col min="7968" max="7968" width="17.08984375" style="484" bestFit="1" customWidth="1"/>
    <col min="7969" max="7970" width="2.6328125" style="484" customWidth="1"/>
    <col min="7971" max="8192" width="8.90625" style="484"/>
    <col min="8193" max="8194" width="5.6328125" style="484" customWidth="1"/>
    <col min="8195" max="8195" width="10.6328125" style="484" customWidth="1"/>
    <col min="8196" max="8196" width="15.6328125" style="484" customWidth="1"/>
    <col min="8197" max="8198" width="3" style="484" customWidth="1"/>
    <col min="8199" max="8199" width="10.6328125" style="484" customWidth="1"/>
    <col min="8200" max="8200" width="15.6328125" style="484" customWidth="1"/>
    <col min="8201" max="8202" width="3" style="484" customWidth="1"/>
    <col min="8203" max="8203" width="10.6328125" style="484" customWidth="1"/>
    <col min="8204" max="8204" width="15.6328125" style="484" customWidth="1"/>
    <col min="8205" max="8206" width="3" style="484" customWidth="1"/>
    <col min="8207" max="8207" width="10.6328125" style="484" customWidth="1"/>
    <col min="8208" max="8208" width="15.6328125" style="484" customWidth="1"/>
    <col min="8209" max="8209" width="3.08984375" style="484" customWidth="1"/>
    <col min="8210" max="8210" width="3.36328125" style="484" customWidth="1"/>
    <col min="8211" max="8211" width="10.6328125" style="484" customWidth="1"/>
    <col min="8212" max="8212" width="15.6328125" style="484" customWidth="1"/>
    <col min="8213" max="8213" width="3" style="484" customWidth="1"/>
    <col min="8214" max="8214" width="3.36328125" style="484" customWidth="1"/>
    <col min="8215" max="8215" width="10.6328125" style="484" customWidth="1"/>
    <col min="8216" max="8216" width="15.6328125" style="484" customWidth="1"/>
    <col min="8217" max="8218" width="2.6328125" style="484" customWidth="1"/>
    <col min="8219" max="8219" width="10.6328125" style="484" customWidth="1"/>
    <col min="8220" max="8220" width="15.6328125" style="484" customWidth="1"/>
    <col min="8221" max="8222" width="2.6328125" style="484" customWidth="1"/>
    <col min="8223" max="8223" width="10.6328125" style="484" customWidth="1"/>
    <col min="8224" max="8224" width="17.08984375" style="484" bestFit="1" customWidth="1"/>
    <col min="8225" max="8226" width="2.6328125" style="484" customWidth="1"/>
    <col min="8227" max="8448" width="8.90625" style="484"/>
    <col min="8449" max="8450" width="5.6328125" style="484" customWidth="1"/>
    <col min="8451" max="8451" width="10.6328125" style="484" customWidth="1"/>
    <col min="8452" max="8452" width="15.6328125" style="484" customWidth="1"/>
    <col min="8453" max="8454" width="3" style="484" customWidth="1"/>
    <col min="8455" max="8455" width="10.6328125" style="484" customWidth="1"/>
    <col min="8456" max="8456" width="15.6328125" style="484" customWidth="1"/>
    <col min="8457" max="8458" width="3" style="484" customWidth="1"/>
    <col min="8459" max="8459" width="10.6328125" style="484" customWidth="1"/>
    <col min="8460" max="8460" width="15.6328125" style="484" customWidth="1"/>
    <col min="8461" max="8462" width="3" style="484" customWidth="1"/>
    <col min="8463" max="8463" width="10.6328125" style="484" customWidth="1"/>
    <col min="8464" max="8464" width="15.6328125" style="484" customWidth="1"/>
    <col min="8465" max="8465" width="3.08984375" style="484" customWidth="1"/>
    <col min="8466" max="8466" width="3.36328125" style="484" customWidth="1"/>
    <col min="8467" max="8467" width="10.6328125" style="484" customWidth="1"/>
    <col min="8468" max="8468" width="15.6328125" style="484" customWidth="1"/>
    <col min="8469" max="8469" width="3" style="484" customWidth="1"/>
    <col min="8470" max="8470" width="3.36328125" style="484" customWidth="1"/>
    <col min="8471" max="8471" width="10.6328125" style="484" customWidth="1"/>
    <col min="8472" max="8472" width="15.6328125" style="484" customWidth="1"/>
    <col min="8473" max="8474" width="2.6328125" style="484" customWidth="1"/>
    <col min="8475" max="8475" width="10.6328125" style="484" customWidth="1"/>
    <col min="8476" max="8476" width="15.6328125" style="484" customWidth="1"/>
    <col min="8477" max="8478" width="2.6328125" style="484" customWidth="1"/>
    <col min="8479" max="8479" width="10.6328125" style="484" customWidth="1"/>
    <col min="8480" max="8480" width="17.08984375" style="484" bestFit="1" customWidth="1"/>
    <col min="8481" max="8482" width="2.6328125" style="484" customWidth="1"/>
    <col min="8483" max="8704" width="8.90625" style="484"/>
    <col min="8705" max="8706" width="5.6328125" style="484" customWidth="1"/>
    <col min="8707" max="8707" width="10.6328125" style="484" customWidth="1"/>
    <col min="8708" max="8708" width="15.6328125" style="484" customWidth="1"/>
    <col min="8709" max="8710" width="3" style="484" customWidth="1"/>
    <col min="8711" max="8711" width="10.6328125" style="484" customWidth="1"/>
    <col min="8712" max="8712" width="15.6328125" style="484" customWidth="1"/>
    <col min="8713" max="8714" width="3" style="484" customWidth="1"/>
    <col min="8715" max="8715" width="10.6328125" style="484" customWidth="1"/>
    <col min="8716" max="8716" width="15.6328125" style="484" customWidth="1"/>
    <col min="8717" max="8718" width="3" style="484" customWidth="1"/>
    <col min="8719" max="8719" width="10.6328125" style="484" customWidth="1"/>
    <col min="8720" max="8720" width="15.6328125" style="484" customWidth="1"/>
    <col min="8721" max="8721" width="3.08984375" style="484" customWidth="1"/>
    <col min="8722" max="8722" width="3.36328125" style="484" customWidth="1"/>
    <col min="8723" max="8723" width="10.6328125" style="484" customWidth="1"/>
    <col min="8724" max="8724" width="15.6328125" style="484" customWidth="1"/>
    <col min="8725" max="8725" width="3" style="484" customWidth="1"/>
    <col min="8726" max="8726" width="3.36328125" style="484" customWidth="1"/>
    <col min="8727" max="8727" width="10.6328125" style="484" customWidth="1"/>
    <col min="8728" max="8728" width="15.6328125" style="484" customWidth="1"/>
    <col min="8729" max="8730" width="2.6328125" style="484" customWidth="1"/>
    <col min="8731" max="8731" width="10.6328125" style="484" customWidth="1"/>
    <col min="8732" max="8732" width="15.6328125" style="484" customWidth="1"/>
    <col min="8733" max="8734" width="2.6328125" style="484" customWidth="1"/>
    <col min="8735" max="8735" width="10.6328125" style="484" customWidth="1"/>
    <col min="8736" max="8736" width="17.08984375" style="484" bestFit="1" customWidth="1"/>
    <col min="8737" max="8738" width="2.6328125" style="484" customWidth="1"/>
    <col min="8739" max="8960" width="8.90625" style="484"/>
    <col min="8961" max="8962" width="5.6328125" style="484" customWidth="1"/>
    <col min="8963" max="8963" width="10.6328125" style="484" customWidth="1"/>
    <col min="8964" max="8964" width="15.6328125" style="484" customWidth="1"/>
    <col min="8965" max="8966" width="3" style="484" customWidth="1"/>
    <col min="8967" max="8967" width="10.6328125" style="484" customWidth="1"/>
    <col min="8968" max="8968" width="15.6328125" style="484" customWidth="1"/>
    <col min="8969" max="8970" width="3" style="484" customWidth="1"/>
    <col min="8971" max="8971" width="10.6328125" style="484" customWidth="1"/>
    <col min="8972" max="8972" width="15.6328125" style="484" customWidth="1"/>
    <col min="8973" max="8974" width="3" style="484" customWidth="1"/>
    <col min="8975" max="8975" width="10.6328125" style="484" customWidth="1"/>
    <col min="8976" max="8976" width="15.6328125" style="484" customWidth="1"/>
    <col min="8977" max="8977" width="3.08984375" style="484" customWidth="1"/>
    <col min="8978" max="8978" width="3.36328125" style="484" customWidth="1"/>
    <col min="8979" max="8979" width="10.6328125" style="484" customWidth="1"/>
    <col min="8980" max="8980" width="15.6328125" style="484" customWidth="1"/>
    <col min="8981" max="8981" width="3" style="484" customWidth="1"/>
    <col min="8982" max="8982" width="3.36328125" style="484" customWidth="1"/>
    <col min="8983" max="8983" width="10.6328125" style="484" customWidth="1"/>
    <col min="8984" max="8984" width="15.6328125" style="484" customWidth="1"/>
    <col min="8985" max="8986" width="2.6328125" style="484" customWidth="1"/>
    <col min="8987" max="8987" width="10.6328125" style="484" customWidth="1"/>
    <col min="8988" max="8988" width="15.6328125" style="484" customWidth="1"/>
    <col min="8989" max="8990" width="2.6328125" style="484" customWidth="1"/>
    <col min="8991" max="8991" width="10.6328125" style="484" customWidth="1"/>
    <col min="8992" max="8992" width="17.08984375" style="484" bestFit="1" customWidth="1"/>
    <col min="8993" max="8994" width="2.6328125" style="484" customWidth="1"/>
    <col min="8995" max="9216" width="8.90625" style="484"/>
    <col min="9217" max="9218" width="5.6328125" style="484" customWidth="1"/>
    <col min="9219" max="9219" width="10.6328125" style="484" customWidth="1"/>
    <col min="9220" max="9220" width="15.6328125" style="484" customWidth="1"/>
    <col min="9221" max="9222" width="3" style="484" customWidth="1"/>
    <col min="9223" max="9223" width="10.6328125" style="484" customWidth="1"/>
    <col min="9224" max="9224" width="15.6328125" style="484" customWidth="1"/>
    <col min="9225" max="9226" width="3" style="484" customWidth="1"/>
    <col min="9227" max="9227" width="10.6328125" style="484" customWidth="1"/>
    <col min="9228" max="9228" width="15.6328125" style="484" customWidth="1"/>
    <col min="9229" max="9230" width="3" style="484" customWidth="1"/>
    <col min="9231" max="9231" width="10.6328125" style="484" customWidth="1"/>
    <col min="9232" max="9232" width="15.6328125" style="484" customWidth="1"/>
    <col min="9233" max="9233" width="3.08984375" style="484" customWidth="1"/>
    <col min="9234" max="9234" width="3.36328125" style="484" customWidth="1"/>
    <col min="9235" max="9235" width="10.6328125" style="484" customWidth="1"/>
    <col min="9236" max="9236" width="15.6328125" style="484" customWidth="1"/>
    <col min="9237" max="9237" width="3" style="484" customWidth="1"/>
    <col min="9238" max="9238" width="3.36328125" style="484" customWidth="1"/>
    <col min="9239" max="9239" width="10.6328125" style="484" customWidth="1"/>
    <col min="9240" max="9240" width="15.6328125" style="484" customWidth="1"/>
    <col min="9241" max="9242" width="2.6328125" style="484" customWidth="1"/>
    <col min="9243" max="9243" width="10.6328125" style="484" customWidth="1"/>
    <col min="9244" max="9244" width="15.6328125" style="484" customWidth="1"/>
    <col min="9245" max="9246" width="2.6328125" style="484" customWidth="1"/>
    <col min="9247" max="9247" width="10.6328125" style="484" customWidth="1"/>
    <col min="9248" max="9248" width="17.08984375" style="484" bestFit="1" customWidth="1"/>
    <col min="9249" max="9250" width="2.6328125" style="484" customWidth="1"/>
    <col min="9251" max="9472" width="8.90625" style="484"/>
    <col min="9473" max="9474" width="5.6328125" style="484" customWidth="1"/>
    <col min="9475" max="9475" width="10.6328125" style="484" customWidth="1"/>
    <col min="9476" max="9476" width="15.6328125" style="484" customWidth="1"/>
    <col min="9477" max="9478" width="3" style="484" customWidth="1"/>
    <col min="9479" max="9479" width="10.6328125" style="484" customWidth="1"/>
    <col min="9480" max="9480" width="15.6328125" style="484" customWidth="1"/>
    <col min="9481" max="9482" width="3" style="484" customWidth="1"/>
    <col min="9483" max="9483" width="10.6328125" style="484" customWidth="1"/>
    <col min="9484" max="9484" width="15.6328125" style="484" customWidth="1"/>
    <col min="9485" max="9486" width="3" style="484" customWidth="1"/>
    <col min="9487" max="9487" width="10.6328125" style="484" customWidth="1"/>
    <col min="9488" max="9488" width="15.6328125" style="484" customWidth="1"/>
    <col min="9489" max="9489" width="3.08984375" style="484" customWidth="1"/>
    <col min="9490" max="9490" width="3.36328125" style="484" customWidth="1"/>
    <col min="9491" max="9491" width="10.6328125" style="484" customWidth="1"/>
    <col min="9492" max="9492" width="15.6328125" style="484" customWidth="1"/>
    <col min="9493" max="9493" width="3" style="484" customWidth="1"/>
    <col min="9494" max="9494" width="3.36328125" style="484" customWidth="1"/>
    <col min="9495" max="9495" width="10.6328125" style="484" customWidth="1"/>
    <col min="9496" max="9496" width="15.6328125" style="484" customWidth="1"/>
    <col min="9497" max="9498" width="2.6328125" style="484" customWidth="1"/>
    <col min="9499" max="9499" width="10.6328125" style="484" customWidth="1"/>
    <col min="9500" max="9500" width="15.6328125" style="484" customWidth="1"/>
    <col min="9501" max="9502" width="2.6328125" style="484" customWidth="1"/>
    <col min="9503" max="9503" width="10.6328125" style="484" customWidth="1"/>
    <col min="9504" max="9504" width="17.08984375" style="484" bestFit="1" customWidth="1"/>
    <col min="9505" max="9506" width="2.6328125" style="484" customWidth="1"/>
    <col min="9507" max="9728" width="8.90625" style="484"/>
    <col min="9729" max="9730" width="5.6328125" style="484" customWidth="1"/>
    <col min="9731" max="9731" width="10.6328125" style="484" customWidth="1"/>
    <col min="9732" max="9732" width="15.6328125" style="484" customWidth="1"/>
    <col min="9733" max="9734" width="3" style="484" customWidth="1"/>
    <col min="9735" max="9735" width="10.6328125" style="484" customWidth="1"/>
    <col min="9736" max="9736" width="15.6328125" style="484" customWidth="1"/>
    <col min="9737" max="9738" width="3" style="484" customWidth="1"/>
    <col min="9739" max="9739" width="10.6328125" style="484" customWidth="1"/>
    <col min="9740" max="9740" width="15.6328125" style="484" customWidth="1"/>
    <col min="9741" max="9742" width="3" style="484" customWidth="1"/>
    <col min="9743" max="9743" width="10.6328125" style="484" customWidth="1"/>
    <col min="9744" max="9744" width="15.6328125" style="484" customWidth="1"/>
    <col min="9745" max="9745" width="3.08984375" style="484" customWidth="1"/>
    <col min="9746" max="9746" width="3.36328125" style="484" customWidth="1"/>
    <col min="9747" max="9747" width="10.6328125" style="484" customWidth="1"/>
    <col min="9748" max="9748" width="15.6328125" style="484" customWidth="1"/>
    <col min="9749" max="9749" width="3" style="484" customWidth="1"/>
    <col min="9750" max="9750" width="3.36328125" style="484" customWidth="1"/>
    <col min="9751" max="9751" width="10.6328125" style="484" customWidth="1"/>
    <col min="9752" max="9752" width="15.6328125" style="484" customWidth="1"/>
    <col min="9753" max="9754" width="2.6328125" style="484" customWidth="1"/>
    <col min="9755" max="9755" width="10.6328125" style="484" customWidth="1"/>
    <col min="9756" max="9756" width="15.6328125" style="484" customWidth="1"/>
    <col min="9757" max="9758" width="2.6328125" style="484" customWidth="1"/>
    <col min="9759" max="9759" width="10.6328125" style="484" customWidth="1"/>
    <col min="9760" max="9760" width="17.08984375" style="484" bestFit="1" customWidth="1"/>
    <col min="9761" max="9762" width="2.6328125" style="484" customWidth="1"/>
    <col min="9763" max="9984" width="8.90625" style="484"/>
    <col min="9985" max="9986" width="5.6328125" style="484" customWidth="1"/>
    <col min="9987" max="9987" width="10.6328125" style="484" customWidth="1"/>
    <col min="9988" max="9988" width="15.6328125" style="484" customWidth="1"/>
    <col min="9989" max="9990" width="3" style="484" customWidth="1"/>
    <col min="9991" max="9991" width="10.6328125" style="484" customWidth="1"/>
    <col min="9992" max="9992" width="15.6328125" style="484" customWidth="1"/>
    <col min="9993" max="9994" width="3" style="484" customWidth="1"/>
    <col min="9995" max="9995" width="10.6328125" style="484" customWidth="1"/>
    <col min="9996" max="9996" width="15.6328125" style="484" customWidth="1"/>
    <col min="9997" max="9998" width="3" style="484" customWidth="1"/>
    <col min="9999" max="9999" width="10.6328125" style="484" customWidth="1"/>
    <col min="10000" max="10000" width="15.6328125" style="484" customWidth="1"/>
    <col min="10001" max="10001" width="3.08984375" style="484" customWidth="1"/>
    <col min="10002" max="10002" width="3.36328125" style="484" customWidth="1"/>
    <col min="10003" max="10003" width="10.6328125" style="484" customWidth="1"/>
    <col min="10004" max="10004" width="15.6328125" style="484" customWidth="1"/>
    <col min="10005" max="10005" width="3" style="484" customWidth="1"/>
    <col min="10006" max="10006" width="3.36328125" style="484" customWidth="1"/>
    <col min="10007" max="10007" width="10.6328125" style="484" customWidth="1"/>
    <col min="10008" max="10008" width="15.6328125" style="484" customWidth="1"/>
    <col min="10009" max="10010" width="2.6328125" style="484" customWidth="1"/>
    <col min="10011" max="10011" width="10.6328125" style="484" customWidth="1"/>
    <col min="10012" max="10012" width="15.6328125" style="484" customWidth="1"/>
    <col min="10013" max="10014" width="2.6328125" style="484" customWidth="1"/>
    <col min="10015" max="10015" width="10.6328125" style="484" customWidth="1"/>
    <col min="10016" max="10016" width="17.08984375" style="484" bestFit="1" customWidth="1"/>
    <col min="10017" max="10018" width="2.6328125" style="484" customWidth="1"/>
    <col min="10019" max="10240" width="8.90625" style="484"/>
    <col min="10241" max="10242" width="5.6328125" style="484" customWidth="1"/>
    <col min="10243" max="10243" width="10.6328125" style="484" customWidth="1"/>
    <col min="10244" max="10244" width="15.6328125" style="484" customWidth="1"/>
    <col min="10245" max="10246" width="3" style="484" customWidth="1"/>
    <col min="10247" max="10247" width="10.6328125" style="484" customWidth="1"/>
    <col min="10248" max="10248" width="15.6328125" style="484" customWidth="1"/>
    <col min="10249" max="10250" width="3" style="484" customWidth="1"/>
    <col min="10251" max="10251" width="10.6328125" style="484" customWidth="1"/>
    <col min="10252" max="10252" width="15.6328125" style="484" customWidth="1"/>
    <col min="10253" max="10254" width="3" style="484" customWidth="1"/>
    <col min="10255" max="10255" width="10.6328125" style="484" customWidth="1"/>
    <col min="10256" max="10256" width="15.6328125" style="484" customWidth="1"/>
    <col min="10257" max="10257" width="3.08984375" style="484" customWidth="1"/>
    <col min="10258" max="10258" width="3.36328125" style="484" customWidth="1"/>
    <col min="10259" max="10259" width="10.6328125" style="484" customWidth="1"/>
    <col min="10260" max="10260" width="15.6328125" style="484" customWidth="1"/>
    <col min="10261" max="10261" width="3" style="484" customWidth="1"/>
    <col min="10262" max="10262" width="3.36328125" style="484" customWidth="1"/>
    <col min="10263" max="10263" width="10.6328125" style="484" customWidth="1"/>
    <col min="10264" max="10264" width="15.6328125" style="484" customWidth="1"/>
    <col min="10265" max="10266" width="2.6328125" style="484" customWidth="1"/>
    <col min="10267" max="10267" width="10.6328125" style="484" customWidth="1"/>
    <col min="10268" max="10268" width="15.6328125" style="484" customWidth="1"/>
    <col min="10269" max="10270" width="2.6328125" style="484" customWidth="1"/>
    <col min="10271" max="10271" width="10.6328125" style="484" customWidth="1"/>
    <col min="10272" max="10272" width="17.08984375" style="484" bestFit="1" customWidth="1"/>
    <col min="10273" max="10274" width="2.6328125" style="484" customWidth="1"/>
    <col min="10275" max="10496" width="8.90625" style="484"/>
    <col min="10497" max="10498" width="5.6328125" style="484" customWidth="1"/>
    <col min="10499" max="10499" width="10.6328125" style="484" customWidth="1"/>
    <col min="10500" max="10500" width="15.6328125" style="484" customWidth="1"/>
    <col min="10501" max="10502" width="3" style="484" customWidth="1"/>
    <col min="10503" max="10503" width="10.6328125" style="484" customWidth="1"/>
    <col min="10504" max="10504" width="15.6328125" style="484" customWidth="1"/>
    <col min="10505" max="10506" width="3" style="484" customWidth="1"/>
    <col min="10507" max="10507" width="10.6328125" style="484" customWidth="1"/>
    <col min="10508" max="10508" width="15.6328125" style="484" customWidth="1"/>
    <col min="10509" max="10510" width="3" style="484" customWidth="1"/>
    <col min="10511" max="10511" width="10.6328125" style="484" customWidth="1"/>
    <col min="10512" max="10512" width="15.6328125" style="484" customWidth="1"/>
    <col min="10513" max="10513" width="3.08984375" style="484" customWidth="1"/>
    <col min="10514" max="10514" width="3.36328125" style="484" customWidth="1"/>
    <col min="10515" max="10515" width="10.6328125" style="484" customWidth="1"/>
    <col min="10516" max="10516" width="15.6328125" style="484" customWidth="1"/>
    <col min="10517" max="10517" width="3" style="484" customWidth="1"/>
    <col min="10518" max="10518" width="3.36328125" style="484" customWidth="1"/>
    <col min="10519" max="10519" width="10.6328125" style="484" customWidth="1"/>
    <col min="10520" max="10520" width="15.6328125" style="484" customWidth="1"/>
    <col min="10521" max="10522" width="2.6328125" style="484" customWidth="1"/>
    <col min="10523" max="10523" width="10.6328125" style="484" customWidth="1"/>
    <col min="10524" max="10524" width="15.6328125" style="484" customWidth="1"/>
    <col min="10525" max="10526" width="2.6328125" style="484" customWidth="1"/>
    <col min="10527" max="10527" width="10.6328125" style="484" customWidth="1"/>
    <col min="10528" max="10528" width="17.08984375" style="484" bestFit="1" customWidth="1"/>
    <col min="10529" max="10530" width="2.6328125" style="484" customWidth="1"/>
    <col min="10531" max="10752" width="8.90625" style="484"/>
    <col min="10753" max="10754" width="5.6328125" style="484" customWidth="1"/>
    <col min="10755" max="10755" width="10.6328125" style="484" customWidth="1"/>
    <col min="10756" max="10756" width="15.6328125" style="484" customWidth="1"/>
    <col min="10757" max="10758" width="3" style="484" customWidth="1"/>
    <col min="10759" max="10759" width="10.6328125" style="484" customWidth="1"/>
    <col min="10760" max="10760" width="15.6328125" style="484" customWidth="1"/>
    <col min="10761" max="10762" width="3" style="484" customWidth="1"/>
    <col min="10763" max="10763" width="10.6328125" style="484" customWidth="1"/>
    <col min="10764" max="10764" width="15.6328125" style="484" customWidth="1"/>
    <col min="10765" max="10766" width="3" style="484" customWidth="1"/>
    <col min="10767" max="10767" width="10.6328125" style="484" customWidth="1"/>
    <col min="10768" max="10768" width="15.6328125" style="484" customWidth="1"/>
    <col min="10769" max="10769" width="3.08984375" style="484" customWidth="1"/>
    <col min="10770" max="10770" width="3.36328125" style="484" customWidth="1"/>
    <col min="10771" max="10771" width="10.6328125" style="484" customWidth="1"/>
    <col min="10772" max="10772" width="15.6328125" style="484" customWidth="1"/>
    <col min="10773" max="10773" width="3" style="484" customWidth="1"/>
    <col min="10774" max="10774" width="3.36328125" style="484" customWidth="1"/>
    <col min="10775" max="10775" width="10.6328125" style="484" customWidth="1"/>
    <col min="10776" max="10776" width="15.6328125" style="484" customWidth="1"/>
    <col min="10777" max="10778" width="2.6328125" style="484" customWidth="1"/>
    <col min="10779" max="10779" width="10.6328125" style="484" customWidth="1"/>
    <col min="10780" max="10780" width="15.6328125" style="484" customWidth="1"/>
    <col min="10781" max="10782" width="2.6328125" style="484" customWidth="1"/>
    <col min="10783" max="10783" width="10.6328125" style="484" customWidth="1"/>
    <col min="10784" max="10784" width="17.08984375" style="484" bestFit="1" customWidth="1"/>
    <col min="10785" max="10786" width="2.6328125" style="484" customWidth="1"/>
    <col min="10787" max="11008" width="8.90625" style="484"/>
    <col min="11009" max="11010" width="5.6328125" style="484" customWidth="1"/>
    <col min="11011" max="11011" width="10.6328125" style="484" customWidth="1"/>
    <col min="11012" max="11012" width="15.6328125" style="484" customWidth="1"/>
    <col min="11013" max="11014" width="3" style="484" customWidth="1"/>
    <col min="11015" max="11015" width="10.6328125" style="484" customWidth="1"/>
    <col min="11016" max="11016" width="15.6328125" style="484" customWidth="1"/>
    <col min="11017" max="11018" width="3" style="484" customWidth="1"/>
    <col min="11019" max="11019" width="10.6328125" style="484" customWidth="1"/>
    <col min="11020" max="11020" width="15.6328125" style="484" customWidth="1"/>
    <col min="11021" max="11022" width="3" style="484" customWidth="1"/>
    <col min="11023" max="11023" width="10.6328125" style="484" customWidth="1"/>
    <col min="11024" max="11024" width="15.6328125" style="484" customWidth="1"/>
    <col min="11025" max="11025" width="3.08984375" style="484" customWidth="1"/>
    <col min="11026" max="11026" width="3.36328125" style="484" customWidth="1"/>
    <col min="11027" max="11027" width="10.6328125" style="484" customWidth="1"/>
    <col min="11028" max="11028" width="15.6328125" style="484" customWidth="1"/>
    <col min="11029" max="11029" width="3" style="484" customWidth="1"/>
    <col min="11030" max="11030" width="3.36328125" style="484" customWidth="1"/>
    <col min="11031" max="11031" width="10.6328125" style="484" customWidth="1"/>
    <col min="11032" max="11032" width="15.6328125" style="484" customWidth="1"/>
    <col min="11033" max="11034" width="2.6328125" style="484" customWidth="1"/>
    <col min="11035" max="11035" width="10.6328125" style="484" customWidth="1"/>
    <col min="11036" max="11036" width="15.6328125" style="484" customWidth="1"/>
    <col min="11037" max="11038" width="2.6328125" style="484" customWidth="1"/>
    <col min="11039" max="11039" width="10.6328125" style="484" customWidth="1"/>
    <col min="11040" max="11040" width="17.08984375" style="484" bestFit="1" customWidth="1"/>
    <col min="11041" max="11042" width="2.6328125" style="484" customWidth="1"/>
    <col min="11043" max="11264" width="8.90625" style="484"/>
    <col min="11265" max="11266" width="5.6328125" style="484" customWidth="1"/>
    <col min="11267" max="11267" width="10.6328125" style="484" customWidth="1"/>
    <col min="11268" max="11268" width="15.6328125" style="484" customWidth="1"/>
    <col min="11269" max="11270" width="3" style="484" customWidth="1"/>
    <col min="11271" max="11271" width="10.6328125" style="484" customWidth="1"/>
    <col min="11272" max="11272" width="15.6328125" style="484" customWidth="1"/>
    <col min="11273" max="11274" width="3" style="484" customWidth="1"/>
    <col min="11275" max="11275" width="10.6328125" style="484" customWidth="1"/>
    <col min="11276" max="11276" width="15.6328125" style="484" customWidth="1"/>
    <col min="11277" max="11278" width="3" style="484" customWidth="1"/>
    <col min="11279" max="11279" width="10.6328125" style="484" customWidth="1"/>
    <col min="11280" max="11280" width="15.6328125" style="484" customWidth="1"/>
    <col min="11281" max="11281" width="3.08984375" style="484" customWidth="1"/>
    <col min="11282" max="11282" width="3.36328125" style="484" customWidth="1"/>
    <col min="11283" max="11283" width="10.6328125" style="484" customWidth="1"/>
    <col min="11284" max="11284" width="15.6328125" style="484" customWidth="1"/>
    <col min="11285" max="11285" width="3" style="484" customWidth="1"/>
    <col min="11286" max="11286" width="3.36328125" style="484" customWidth="1"/>
    <col min="11287" max="11287" width="10.6328125" style="484" customWidth="1"/>
    <col min="11288" max="11288" width="15.6328125" style="484" customWidth="1"/>
    <col min="11289" max="11290" width="2.6328125" style="484" customWidth="1"/>
    <col min="11291" max="11291" width="10.6328125" style="484" customWidth="1"/>
    <col min="11292" max="11292" width="15.6328125" style="484" customWidth="1"/>
    <col min="11293" max="11294" width="2.6328125" style="484" customWidth="1"/>
    <col min="11295" max="11295" width="10.6328125" style="484" customWidth="1"/>
    <col min="11296" max="11296" width="17.08984375" style="484" bestFit="1" customWidth="1"/>
    <col min="11297" max="11298" width="2.6328125" style="484" customWidth="1"/>
    <col min="11299" max="11520" width="8.90625" style="484"/>
    <col min="11521" max="11522" width="5.6328125" style="484" customWidth="1"/>
    <col min="11523" max="11523" width="10.6328125" style="484" customWidth="1"/>
    <col min="11524" max="11524" width="15.6328125" style="484" customWidth="1"/>
    <col min="11525" max="11526" width="3" style="484" customWidth="1"/>
    <col min="11527" max="11527" width="10.6328125" style="484" customWidth="1"/>
    <col min="11528" max="11528" width="15.6328125" style="484" customWidth="1"/>
    <col min="11529" max="11530" width="3" style="484" customWidth="1"/>
    <col min="11531" max="11531" width="10.6328125" style="484" customWidth="1"/>
    <col min="11532" max="11532" width="15.6328125" style="484" customWidth="1"/>
    <col min="11533" max="11534" width="3" style="484" customWidth="1"/>
    <col min="11535" max="11535" width="10.6328125" style="484" customWidth="1"/>
    <col min="11536" max="11536" width="15.6328125" style="484" customWidth="1"/>
    <col min="11537" max="11537" width="3.08984375" style="484" customWidth="1"/>
    <col min="11538" max="11538" width="3.36328125" style="484" customWidth="1"/>
    <col min="11539" max="11539" width="10.6328125" style="484" customWidth="1"/>
    <col min="11540" max="11540" width="15.6328125" style="484" customWidth="1"/>
    <col min="11541" max="11541" width="3" style="484" customWidth="1"/>
    <col min="11542" max="11542" width="3.36328125" style="484" customWidth="1"/>
    <col min="11543" max="11543" width="10.6328125" style="484" customWidth="1"/>
    <col min="11544" max="11544" width="15.6328125" style="484" customWidth="1"/>
    <col min="11545" max="11546" width="2.6328125" style="484" customWidth="1"/>
    <col min="11547" max="11547" width="10.6328125" style="484" customWidth="1"/>
    <col min="11548" max="11548" width="15.6328125" style="484" customWidth="1"/>
    <col min="11549" max="11550" width="2.6328125" style="484" customWidth="1"/>
    <col min="11551" max="11551" width="10.6328125" style="484" customWidth="1"/>
    <col min="11552" max="11552" width="17.08984375" style="484" bestFit="1" customWidth="1"/>
    <col min="11553" max="11554" width="2.6328125" style="484" customWidth="1"/>
    <col min="11555" max="11776" width="8.90625" style="484"/>
    <col min="11777" max="11778" width="5.6328125" style="484" customWidth="1"/>
    <col min="11779" max="11779" width="10.6328125" style="484" customWidth="1"/>
    <col min="11780" max="11780" width="15.6328125" style="484" customWidth="1"/>
    <col min="11781" max="11782" width="3" style="484" customWidth="1"/>
    <col min="11783" max="11783" width="10.6328125" style="484" customWidth="1"/>
    <col min="11784" max="11784" width="15.6328125" style="484" customWidth="1"/>
    <col min="11785" max="11786" width="3" style="484" customWidth="1"/>
    <col min="11787" max="11787" width="10.6328125" style="484" customWidth="1"/>
    <col min="11788" max="11788" width="15.6328125" style="484" customWidth="1"/>
    <col min="11789" max="11790" width="3" style="484" customWidth="1"/>
    <col min="11791" max="11791" width="10.6328125" style="484" customWidth="1"/>
    <col min="11792" max="11792" width="15.6328125" style="484" customWidth="1"/>
    <col min="11793" max="11793" width="3.08984375" style="484" customWidth="1"/>
    <col min="11794" max="11794" width="3.36328125" style="484" customWidth="1"/>
    <col min="11795" max="11795" width="10.6328125" style="484" customWidth="1"/>
    <col min="11796" max="11796" width="15.6328125" style="484" customWidth="1"/>
    <col min="11797" max="11797" width="3" style="484" customWidth="1"/>
    <col min="11798" max="11798" width="3.36328125" style="484" customWidth="1"/>
    <col min="11799" max="11799" width="10.6328125" style="484" customWidth="1"/>
    <col min="11800" max="11800" width="15.6328125" style="484" customWidth="1"/>
    <col min="11801" max="11802" width="2.6328125" style="484" customWidth="1"/>
    <col min="11803" max="11803" width="10.6328125" style="484" customWidth="1"/>
    <col min="11804" max="11804" width="15.6328125" style="484" customWidth="1"/>
    <col min="11805" max="11806" width="2.6328125" style="484" customWidth="1"/>
    <col min="11807" max="11807" width="10.6328125" style="484" customWidth="1"/>
    <col min="11808" max="11808" width="17.08984375" style="484" bestFit="1" customWidth="1"/>
    <col min="11809" max="11810" width="2.6328125" style="484" customWidth="1"/>
    <col min="11811" max="12032" width="8.90625" style="484"/>
    <col min="12033" max="12034" width="5.6328125" style="484" customWidth="1"/>
    <col min="12035" max="12035" width="10.6328125" style="484" customWidth="1"/>
    <col min="12036" max="12036" width="15.6328125" style="484" customWidth="1"/>
    <col min="12037" max="12038" width="3" style="484" customWidth="1"/>
    <col min="12039" max="12039" width="10.6328125" style="484" customWidth="1"/>
    <col min="12040" max="12040" width="15.6328125" style="484" customWidth="1"/>
    <col min="12041" max="12042" width="3" style="484" customWidth="1"/>
    <col min="12043" max="12043" width="10.6328125" style="484" customWidth="1"/>
    <col min="12044" max="12044" width="15.6328125" style="484" customWidth="1"/>
    <col min="12045" max="12046" width="3" style="484" customWidth="1"/>
    <col min="12047" max="12047" width="10.6328125" style="484" customWidth="1"/>
    <col min="12048" max="12048" width="15.6328125" style="484" customWidth="1"/>
    <col min="12049" max="12049" width="3.08984375" style="484" customWidth="1"/>
    <col min="12050" max="12050" width="3.36328125" style="484" customWidth="1"/>
    <col min="12051" max="12051" width="10.6328125" style="484" customWidth="1"/>
    <col min="12052" max="12052" width="15.6328125" style="484" customWidth="1"/>
    <col min="12053" max="12053" width="3" style="484" customWidth="1"/>
    <col min="12054" max="12054" width="3.36328125" style="484" customWidth="1"/>
    <col min="12055" max="12055" width="10.6328125" style="484" customWidth="1"/>
    <col min="12056" max="12056" width="15.6328125" style="484" customWidth="1"/>
    <col min="12057" max="12058" width="2.6328125" style="484" customWidth="1"/>
    <col min="12059" max="12059" width="10.6328125" style="484" customWidth="1"/>
    <col min="12060" max="12060" width="15.6328125" style="484" customWidth="1"/>
    <col min="12061" max="12062" width="2.6328125" style="484" customWidth="1"/>
    <col min="12063" max="12063" width="10.6328125" style="484" customWidth="1"/>
    <col min="12064" max="12064" width="17.08984375" style="484" bestFit="1" customWidth="1"/>
    <col min="12065" max="12066" width="2.6328125" style="484" customWidth="1"/>
    <col min="12067" max="12288" width="8.90625" style="484"/>
    <col min="12289" max="12290" width="5.6328125" style="484" customWidth="1"/>
    <col min="12291" max="12291" width="10.6328125" style="484" customWidth="1"/>
    <col min="12292" max="12292" width="15.6328125" style="484" customWidth="1"/>
    <col min="12293" max="12294" width="3" style="484" customWidth="1"/>
    <col min="12295" max="12295" width="10.6328125" style="484" customWidth="1"/>
    <col min="12296" max="12296" width="15.6328125" style="484" customWidth="1"/>
    <col min="12297" max="12298" width="3" style="484" customWidth="1"/>
    <col min="12299" max="12299" width="10.6328125" style="484" customWidth="1"/>
    <col min="12300" max="12300" width="15.6328125" style="484" customWidth="1"/>
    <col min="12301" max="12302" width="3" style="484" customWidth="1"/>
    <col min="12303" max="12303" width="10.6328125" style="484" customWidth="1"/>
    <col min="12304" max="12304" width="15.6328125" style="484" customWidth="1"/>
    <col min="12305" max="12305" width="3.08984375" style="484" customWidth="1"/>
    <col min="12306" max="12306" width="3.36328125" style="484" customWidth="1"/>
    <col min="12307" max="12307" width="10.6328125" style="484" customWidth="1"/>
    <col min="12308" max="12308" width="15.6328125" style="484" customWidth="1"/>
    <col min="12309" max="12309" width="3" style="484" customWidth="1"/>
    <col min="12310" max="12310" width="3.36328125" style="484" customWidth="1"/>
    <col min="12311" max="12311" width="10.6328125" style="484" customWidth="1"/>
    <col min="12312" max="12312" width="15.6328125" style="484" customWidth="1"/>
    <col min="12313" max="12314" width="2.6328125" style="484" customWidth="1"/>
    <col min="12315" max="12315" width="10.6328125" style="484" customWidth="1"/>
    <col min="12316" max="12316" width="15.6328125" style="484" customWidth="1"/>
    <col min="12317" max="12318" width="2.6328125" style="484" customWidth="1"/>
    <col min="12319" max="12319" width="10.6328125" style="484" customWidth="1"/>
    <col min="12320" max="12320" width="17.08984375" style="484" bestFit="1" customWidth="1"/>
    <col min="12321" max="12322" width="2.6328125" style="484" customWidth="1"/>
    <col min="12323" max="12544" width="8.90625" style="484"/>
    <col min="12545" max="12546" width="5.6328125" style="484" customWidth="1"/>
    <col min="12547" max="12547" width="10.6328125" style="484" customWidth="1"/>
    <col min="12548" max="12548" width="15.6328125" style="484" customWidth="1"/>
    <col min="12549" max="12550" width="3" style="484" customWidth="1"/>
    <col min="12551" max="12551" width="10.6328125" style="484" customWidth="1"/>
    <col min="12552" max="12552" width="15.6328125" style="484" customWidth="1"/>
    <col min="12553" max="12554" width="3" style="484" customWidth="1"/>
    <col min="12555" max="12555" width="10.6328125" style="484" customWidth="1"/>
    <col min="12556" max="12556" width="15.6328125" style="484" customWidth="1"/>
    <col min="12557" max="12558" width="3" style="484" customWidth="1"/>
    <col min="12559" max="12559" width="10.6328125" style="484" customWidth="1"/>
    <col min="12560" max="12560" width="15.6328125" style="484" customWidth="1"/>
    <col min="12561" max="12561" width="3.08984375" style="484" customWidth="1"/>
    <col min="12562" max="12562" width="3.36328125" style="484" customWidth="1"/>
    <col min="12563" max="12563" width="10.6328125" style="484" customWidth="1"/>
    <col min="12564" max="12564" width="15.6328125" style="484" customWidth="1"/>
    <col min="12565" max="12565" width="3" style="484" customWidth="1"/>
    <col min="12566" max="12566" width="3.36328125" style="484" customWidth="1"/>
    <col min="12567" max="12567" width="10.6328125" style="484" customWidth="1"/>
    <col min="12568" max="12568" width="15.6328125" style="484" customWidth="1"/>
    <col min="12569" max="12570" width="2.6328125" style="484" customWidth="1"/>
    <col min="12571" max="12571" width="10.6328125" style="484" customWidth="1"/>
    <col min="12572" max="12572" width="15.6328125" style="484" customWidth="1"/>
    <col min="12573" max="12574" width="2.6328125" style="484" customWidth="1"/>
    <col min="12575" max="12575" width="10.6328125" style="484" customWidth="1"/>
    <col min="12576" max="12576" width="17.08984375" style="484" bestFit="1" customWidth="1"/>
    <col min="12577" max="12578" width="2.6328125" style="484" customWidth="1"/>
    <col min="12579" max="12800" width="8.90625" style="484"/>
    <col min="12801" max="12802" width="5.6328125" style="484" customWidth="1"/>
    <col min="12803" max="12803" width="10.6328125" style="484" customWidth="1"/>
    <col min="12804" max="12804" width="15.6328125" style="484" customWidth="1"/>
    <col min="12805" max="12806" width="3" style="484" customWidth="1"/>
    <col min="12807" max="12807" width="10.6328125" style="484" customWidth="1"/>
    <col min="12808" max="12808" width="15.6328125" style="484" customWidth="1"/>
    <col min="12809" max="12810" width="3" style="484" customWidth="1"/>
    <col min="12811" max="12811" width="10.6328125" style="484" customWidth="1"/>
    <col min="12812" max="12812" width="15.6328125" style="484" customWidth="1"/>
    <col min="12813" max="12814" width="3" style="484" customWidth="1"/>
    <col min="12815" max="12815" width="10.6328125" style="484" customWidth="1"/>
    <col min="12816" max="12816" width="15.6328125" style="484" customWidth="1"/>
    <col min="12817" max="12817" width="3.08984375" style="484" customWidth="1"/>
    <col min="12818" max="12818" width="3.36328125" style="484" customWidth="1"/>
    <col min="12819" max="12819" width="10.6328125" style="484" customWidth="1"/>
    <col min="12820" max="12820" width="15.6328125" style="484" customWidth="1"/>
    <col min="12821" max="12821" width="3" style="484" customWidth="1"/>
    <col min="12822" max="12822" width="3.36328125" style="484" customWidth="1"/>
    <col min="12823" max="12823" width="10.6328125" style="484" customWidth="1"/>
    <col min="12824" max="12824" width="15.6328125" style="484" customWidth="1"/>
    <col min="12825" max="12826" width="2.6328125" style="484" customWidth="1"/>
    <col min="12827" max="12827" width="10.6328125" style="484" customWidth="1"/>
    <col min="12828" max="12828" width="15.6328125" style="484" customWidth="1"/>
    <col min="12829" max="12830" width="2.6328125" style="484" customWidth="1"/>
    <col min="12831" max="12831" width="10.6328125" style="484" customWidth="1"/>
    <col min="12832" max="12832" width="17.08984375" style="484" bestFit="1" customWidth="1"/>
    <col min="12833" max="12834" width="2.6328125" style="484" customWidth="1"/>
    <col min="12835" max="13056" width="8.90625" style="484"/>
    <col min="13057" max="13058" width="5.6328125" style="484" customWidth="1"/>
    <col min="13059" max="13059" width="10.6328125" style="484" customWidth="1"/>
    <col min="13060" max="13060" width="15.6328125" style="484" customWidth="1"/>
    <col min="13061" max="13062" width="3" style="484" customWidth="1"/>
    <col min="13063" max="13063" width="10.6328125" style="484" customWidth="1"/>
    <col min="13064" max="13064" width="15.6328125" style="484" customWidth="1"/>
    <col min="13065" max="13066" width="3" style="484" customWidth="1"/>
    <col min="13067" max="13067" width="10.6328125" style="484" customWidth="1"/>
    <col min="13068" max="13068" width="15.6328125" style="484" customWidth="1"/>
    <col min="13069" max="13070" width="3" style="484" customWidth="1"/>
    <col min="13071" max="13071" width="10.6328125" style="484" customWidth="1"/>
    <col min="13072" max="13072" width="15.6328125" style="484" customWidth="1"/>
    <col min="13073" max="13073" width="3.08984375" style="484" customWidth="1"/>
    <col min="13074" max="13074" width="3.36328125" style="484" customWidth="1"/>
    <col min="13075" max="13075" width="10.6328125" style="484" customWidth="1"/>
    <col min="13076" max="13076" width="15.6328125" style="484" customWidth="1"/>
    <col min="13077" max="13077" width="3" style="484" customWidth="1"/>
    <col min="13078" max="13078" width="3.36328125" style="484" customWidth="1"/>
    <col min="13079" max="13079" width="10.6328125" style="484" customWidth="1"/>
    <col min="13080" max="13080" width="15.6328125" style="484" customWidth="1"/>
    <col min="13081" max="13082" width="2.6328125" style="484" customWidth="1"/>
    <col min="13083" max="13083" width="10.6328125" style="484" customWidth="1"/>
    <col min="13084" max="13084" width="15.6328125" style="484" customWidth="1"/>
    <col min="13085" max="13086" width="2.6328125" style="484" customWidth="1"/>
    <col min="13087" max="13087" width="10.6328125" style="484" customWidth="1"/>
    <col min="13088" max="13088" width="17.08984375" style="484" bestFit="1" customWidth="1"/>
    <col min="13089" max="13090" width="2.6328125" style="484" customWidth="1"/>
    <col min="13091" max="13312" width="8.90625" style="484"/>
    <col min="13313" max="13314" width="5.6328125" style="484" customWidth="1"/>
    <col min="13315" max="13315" width="10.6328125" style="484" customWidth="1"/>
    <col min="13316" max="13316" width="15.6328125" style="484" customWidth="1"/>
    <col min="13317" max="13318" width="3" style="484" customWidth="1"/>
    <col min="13319" max="13319" width="10.6328125" style="484" customWidth="1"/>
    <col min="13320" max="13320" width="15.6328125" style="484" customWidth="1"/>
    <col min="13321" max="13322" width="3" style="484" customWidth="1"/>
    <col min="13323" max="13323" width="10.6328125" style="484" customWidth="1"/>
    <col min="13324" max="13324" width="15.6328125" style="484" customWidth="1"/>
    <col min="13325" max="13326" width="3" style="484" customWidth="1"/>
    <col min="13327" max="13327" width="10.6328125" style="484" customWidth="1"/>
    <col min="13328" max="13328" width="15.6328125" style="484" customWidth="1"/>
    <col min="13329" max="13329" width="3.08984375" style="484" customWidth="1"/>
    <col min="13330" max="13330" width="3.36328125" style="484" customWidth="1"/>
    <col min="13331" max="13331" width="10.6328125" style="484" customWidth="1"/>
    <col min="13332" max="13332" width="15.6328125" style="484" customWidth="1"/>
    <col min="13333" max="13333" width="3" style="484" customWidth="1"/>
    <col min="13334" max="13334" width="3.36328125" style="484" customWidth="1"/>
    <col min="13335" max="13335" width="10.6328125" style="484" customWidth="1"/>
    <col min="13336" max="13336" width="15.6328125" style="484" customWidth="1"/>
    <col min="13337" max="13338" width="2.6328125" style="484" customWidth="1"/>
    <col min="13339" max="13339" width="10.6328125" style="484" customWidth="1"/>
    <col min="13340" max="13340" width="15.6328125" style="484" customWidth="1"/>
    <col min="13341" max="13342" width="2.6328125" style="484" customWidth="1"/>
    <col min="13343" max="13343" width="10.6328125" style="484" customWidth="1"/>
    <col min="13344" max="13344" width="17.08984375" style="484" bestFit="1" customWidth="1"/>
    <col min="13345" max="13346" width="2.6328125" style="484" customWidth="1"/>
    <col min="13347" max="13568" width="8.90625" style="484"/>
    <col min="13569" max="13570" width="5.6328125" style="484" customWidth="1"/>
    <col min="13571" max="13571" width="10.6328125" style="484" customWidth="1"/>
    <col min="13572" max="13572" width="15.6328125" style="484" customWidth="1"/>
    <col min="13573" max="13574" width="3" style="484" customWidth="1"/>
    <col min="13575" max="13575" width="10.6328125" style="484" customWidth="1"/>
    <col min="13576" max="13576" width="15.6328125" style="484" customWidth="1"/>
    <col min="13577" max="13578" width="3" style="484" customWidth="1"/>
    <col min="13579" max="13579" width="10.6328125" style="484" customWidth="1"/>
    <col min="13580" max="13580" width="15.6328125" style="484" customWidth="1"/>
    <col min="13581" max="13582" width="3" style="484" customWidth="1"/>
    <col min="13583" max="13583" width="10.6328125" style="484" customWidth="1"/>
    <col min="13584" max="13584" width="15.6328125" style="484" customWidth="1"/>
    <col min="13585" max="13585" width="3.08984375" style="484" customWidth="1"/>
    <col min="13586" max="13586" width="3.36328125" style="484" customWidth="1"/>
    <col min="13587" max="13587" width="10.6328125" style="484" customWidth="1"/>
    <col min="13588" max="13588" width="15.6328125" style="484" customWidth="1"/>
    <col min="13589" max="13589" width="3" style="484" customWidth="1"/>
    <col min="13590" max="13590" width="3.36328125" style="484" customWidth="1"/>
    <col min="13591" max="13591" width="10.6328125" style="484" customWidth="1"/>
    <col min="13592" max="13592" width="15.6328125" style="484" customWidth="1"/>
    <col min="13593" max="13594" width="2.6328125" style="484" customWidth="1"/>
    <col min="13595" max="13595" width="10.6328125" style="484" customWidth="1"/>
    <col min="13596" max="13596" width="15.6328125" style="484" customWidth="1"/>
    <col min="13597" max="13598" width="2.6328125" style="484" customWidth="1"/>
    <col min="13599" max="13599" width="10.6328125" style="484" customWidth="1"/>
    <col min="13600" max="13600" width="17.08984375" style="484" bestFit="1" customWidth="1"/>
    <col min="13601" max="13602" width="2.6328125" style="484" customWidth="1"/>
    <col min="13603" max="13824" width="8.90625" style="484"/>
    <col min="13825" max="13826" width="5.6328125" style="484" customWidth="1"/>
    <col min="13827" max="13827" width="10.6328125" style="484" customWidth="1"/>
    <col min="13828" max="13828" width="15.6328125" style="484" customWidth="1"/>
    <col min="13829" max="13830" width="3" style="484" customWidth="1"/>
    <col min="13831" max="13831" width="10.6328125" style="484" customWidth="1"/>
    <col min="13832" max="13832" width="15.6328125" style="484" customWidth="1"/>
    <col min="13833" max="13834" width="3" style="484" customWidth="1"/>
    <col min="13835" max="13835" width="10.6328125" style="484" customWidth="1"/>
    <col min="13836" max="13836" width="15.6328125" style="484" customWidth="1"/>
    <col min="13837" max="13838" width="3" style="484" customWidth="1"/>
    <col min="13839" max="13839" width="10.6328125" style="484" customWidth="1"/>
    <col min="13840" max="13840" width="15.6328125" style="484" customWidth="1"/>
    <col min="13841" max="13841" width="3.08984375" style="484" customWidth="1"/>
    <col min="13842" max="13842" width="3.36328125" style="484" customWidth="1"/>
    <col min="13843" max="13843" width="10.6328125" style="484" customWidth="1"/>
    <col min="13844" max="13844" width="15.6328125" style="484" customWidth="1"/>
    <col min="13845" max="13845" width="3" style="484" customWidth="1"/>
    <col min="13846" max="13846" width="3.36328125" style="484" customWidth="1"/>
    <col min="13847" max="13847" width="10.6328125" style="484" customWidth="1"/>
    <col min="13848" max="13848" width="15.6328125" style="484" customWidth="1"/>
    <col min="13849" max="13850" width="2.6328125" style="484" customWidth="1"/>
    <col min="13851" max="13851" width="10.6328125" style="484" customWidth="1"/>
    <col min="13852" max="13852" width="15.6328125" style="484" customWidth="1"/>
    <col min="13853" max="13854" width="2.6328125" style="484" customWidth="1"/>
    <col min="13855" max="13855" width="10.6328125" style="484" customWidth="1"/>
    <col min="13856" max="13856" width="17.08984375" style="484" bestFit="1" customWidth="1"/>
    <col min="13857" max="13858" width="2.6328125" style="484" customWidth="1"/>
    <col min="13859" max="14080" width="8.90625" style="484"/>
    <col min="14081" max="14082" width="5.6328125" style="484" customWidth="1"/>
    <col min="14083" max="14083" width="10.6328125" style="484" customWidth="1"/>
    <col min="14084" max="14084" width="15.6328125" style="484" customWidth="1"/>
    <col min="14085" max="14086" width="3" style="484" customWidth="1"/>
    <col min="14087" max="14087" width="10.6328125" style="484" customWidth="1"/>
    <col min="14088" max="14088" width="15.6328125" style="484" customWidth="1"/>
    <col min="14089" max="14090" width="3" style="484" customWidth="1"/>
    <col min="14091" max="14091" width="10.6328125" style="484" customWidth="1"/>
    <col min="14092" max="14092" width="15.6328125" style="484" customWidth="1"/>
    <col min="14093" max="14094" width="3" style="484" customWidth="1"/>
    <col min="14095" max="14095" width="10.6328125" style="484" customWidth="1"/>
    <col min="14096" max="14096" width="15.6328125" style="484" customWidth="1"/>
    <col min="14097" max="14097" width="3.08984375" style="484" customWidth="1"/>
    <col min="14098" max="14098" width="3.36328125" style="484" customWidth="1"/>
    <col min="14099" max="14099" width="10.6328125" style="484" customWidth="1"/>
    <col min="14100" max="14100" width="15.6328125" style="484" customWidth="1"/>
    <col min="14101" max="14101" width="3" style="484" customWidth="1"/>
    <col min="14102" max="14102" width="3.36328125" style="484" customWidth="1"/>
    <col min="14103" max="14103" width="10.6328125" style="484" customWidth="1"/>
    <col min="14104" max="14104" width="15.6328125" style="484" customWidth="1"/>
    <col min="14105" max="14106" width="2.6328125" style="484" customWidth="1"/>
    <col min="14107" max="14107" width="10.6328125" style="484" customWidth="1"/>
    <col min="14108" max="14108" width="15.6328125" style="484" customWidth="1"/>
    <col min="14109" max="14110" width="2.6328125" style="484" customWidth="1"/>
    <col min="14111" max="14111" width="10.6328125" style="484" customWidth="1"/>
    <col min="14112" max="14112" width="17.08984375" style="484" bestFit="1" customWidth="1"/>
    <col min="14113" max="14114" width="2.6328125" style="484" customWidth="1"/>
    <col min="14115" max="14336" width="8.90625" style="484"/>
    <col min="14337" max="14338" width="5.6328125" style="484" customWidth="1"/>
    <col min="14339" max="14339" width="10.6328125" style="484" customWidth="1"/>
    <col min="14340" max="14340" width="15.6328125" style="484" customWidth="1"/>
    <col min="14341" max="14342" width="3" style="484" customWidth="1"/>
    <col min="14343" max="14343" width="10.6328125" style="484" customWidth="1"/>
    <col min="14344" max="14344" width="15.6328125" style="484" customWidth="1"/>
    <col min="14345" max="14346" width="3" style="484" customWidth="1"/>
    <col min="14347" max="14347" width="10.6328125" style="484" customWidth="1"/>
    <col min="14348" max="14348" width="15.6328125" style="484" customWidth="1"/>
    <col min="14349" max="14350" width="3" style="484" customWidth="1"/>
    <col min="14351" max="14351" width="10.6328125" style="484" customWidth="1"/>
    <col min="14352" max="14352" width="15.6328125" style="484" customWidth="1"/>
    <col min="14353" max="14353" width="3.08984375" style="484" customWidth="1"/>
    <col min="14354" max="14354" width="3.36328125" style="484" customWidth="1"/>
    <col min="14355" max="14355" width="10.6328125" style="484" customWidth="1"/>
    <col min="14356" max="14356" width="15.6328125" style="484" customWidth="1"/>
    <col min="14357" max="14357" width="3" style="484" customWidth="1"/>
    <col min="14358" max="14358" width="3.36328125" style="484" customWidth="1"/>
    <col min="14359" max="14359" width="10.6328125" style="484" customWidth="1"/>
    <col min="14360" max="14360" width="15.6328125" style="484" customWidth="1"/>
    <col min="14361" max="14362" width="2.6328125" style="484" customWidth="1"/>
    <col min="14363" max="14363" width="10.6328125" style="484" customWidth="1"/>
    <col min="14364" max="14364" width="15.6328125" style="484" customWidth="1"/>
    <col min="14365" max="14366" width="2.6328125" style="484" customWidth="1"/>
    <col min="14367" max="14367" width="10.6328125" style="484" customWidth="1"/>
    <col min="14368" max="14368" width="17.08984375" style="484" bestFit="1" customWidth="1"/>
    <col min="14369" max="14370" width="2.6328125" style="484" customWidth="1"/>
    <col min="14371" max="14592" width="8.90625" style="484"/>
    <col min="14593" max="14594" width="5.6328125" style="484" customWidth="1"/>
    <col min="14595" max="14595" width="10.6328125" style="484" customWidth="1"/>
    <col min="14596" max="14596" width="15.6328125" style="484" customWidth="1"/>
    <col min="14597" max="14598" width="3" style="484" customWidth="1"/>
    <col min="14599" max="14599" width="10.6328125" style="484" customWidth="1"/>
    <col min="14600" max="14600" width="15.6328125" style="484" customWidth="1"/>
    <col min="14601" max="14602" width="3" style="484" customWidth="1"/>
    <col min="14603" max="14603" width="10.6328125" style="484" customWidth="1"/>
    <col min="14604" max="14604" width="15.6328125" style="484" customWidth="1"/>
    <col min="14605" max="14606" width="3" style="484" customWidth="1"/>
    <col min="14607" max="14607" width="10.6328125" style="484" customWidth="1"/>
    <col min="14608" max="14608" width="15.6328125" style="484" customWidth="1"/>
    <col min="14609" max="14609" width="3.08984375" style="484" customWidth="1"/>
    <col min="14610" max="14610" width="3.36328125" style="484" customWidth="1"/>
    <col min="14611" max="14611" width="10.6328125" style="484" customWidth="1"/>
    <col min="14612" max="14612" width="15.6328125" style="484" customWidth="1"/>
    <col min="14613" max="14613" width="3" style="484" customWidth="1"/>
    <col min="14614" max="14614" width="3.36328125" style="484" customWidth="1"/>
    <col min="14615" max="14615" width="10.6328125" style="484" customWidth="1"/>
    <col min="14616" max="14616" width="15.6328125" style="484" customWidth="1"/>
    <col min="14617" max="14618" width="2.6328125" style="484" customWidth="1"/>
    <col min="14619" max="14619" width="10.6328125" style="484" customWidth="1"/>
    <col min="14620" max="14620" width="15.6328125" style="484" customWidth="1"/>
    <col min="14621" max="14622" width="2.6328125" style="484" customWidth="1"/>
    <col min="14623" max="14623" width="10.6328125" style="484" customWidth="1"/>
    <col min="14624" max="14624" width="17.08984375" style="484" bestFit="1" customWidth="1"/>
    <col min="14625" max="14626" width="2.6328125" style="484" customWidth="1"/>
    <col min="14627" max="14848" width="8.90625" style="484"/>
    <col min="14849" max="14850" width="5.6328125" style="484" customWidth="1"/>
    <col min="14851" max="14851" width="10.6328125" style="484" customWidth="1"/>
    <col min="14852" max="14852" width="15.6328125" style="484" customWidth="1"/>
    <col min="14853" max="14854" width="3" style="484" customWidth="1"/>
    <col min="14855" max="14855" width="10.6328125" style="484" customWidth="1"/>
    <col min="14856" max="14856" width="15.6328125" style="484" customWidth="1"/>
    <col min="14857" max="14858" width="3" style="484" customWidth="1"/>
    <col min="14859" max="14859" width="10.6328125" style="484" customWidth="1"/>
    <col min="14860" max="14860" width="15.6328125" style="484" customWidth="1"/>
    <col min="14861" max="14862" width="3" style="484" customWidth="1"/>
    <col min="14863" max="14863" width="10.6328125" style="484" customWidth="1"/>
    <col min="14864" max="14864" width="15.6328125" style="484" customWidth="1"/>
    <col min="14865" max="14865" width="3.08984375" style="484" customWidth="1"/>
    <col min="14866" max="14866" width="3.36328125" style="484" customWidth="1"/>
    <col min="14867" max="14867" width="10.6328125" style="484" customWidth="1"/>
    <col min="14868" max="14868" width="15.6328125" style="484" customWidth="1"/>
    <col min="14869" max="14869" width="3" style="484" customWidth="1"/>
    <col min="14870" max="14870" width="3.36328125" style="484" customWidth="1"/>
    <col min="14871" max="14871" width="10.6328125" style="484" customWidth="1"/>
    <col min="14872" max="14872" width="15.6328125" style="484" customWidth="1"/>
    <col min="14873" max="14874" width="2.6328125" style="484" customWidth="1"/>
    <col min="14875" max="14875" width="10.6328125" style="484" customWidth="1"/>
    <col min="14876" max="14876" width="15.6328125" style="484" customWidth="1"/>
    <col min="14877" max="14878" width="2.6328125" style="484" customWidth="1"/>
    <col min="14879" max="14879" width="10.6328125" style="484" customWidth="1"/>
    <col min="14880" max="14880" width="17.08984375" style="484" bestFit="1" customWidth="1"/>
    <col min="14881" max="14882" width="2.6328125" style="484" customWidth="1"/>
    <col min="14883" max="15104" width="8.90625" style="484"/>
    <col min="15105" max="15106" width="5.6328125" style="484" customWidth="1"/>
    <col min="15107" max="15107" width="10.6328125" style="484" customWidth="1"/>
    <col min="15108" max="15108" width="15.6328125" style="484" customWidth="1"/>
    <col min="15109" max="15110" width="3" style="484" customWidth="1"/>
    <col min="15111" max="15111" width="10.6328125" style="484" customWidth="1"/>
    <col min="15112" max="15112" width="15.6328125" style="484" customWidth="1"/>
    <col min="15113" max="15114" width="3" style="484" customWidth="1"/>
    <col min="15115" max="15115" width="10.6328125" style="484" customWidth="1"/>
    <col min="15116" max="15116" width="15.6328125" style="484" customWidth="1"/>
    <col min="15117" max="15118" width="3" style="484" customWidth="1"/>
    <col min="15119" max="15119" width="10.6328125" style="484" customWidth="1"/>
    <col min="15120" max="15120" width="15.6328125" style="484" customWidth="1"/>
    <col min="15121" max="15121" width="3.08984375" style="484" customWidth="1"/>
    <col min="15122" max="15122" width="3.36328125" style="484" customWidth="1"/>
    <col min="15123" max="15123" width="10.6328125" style="484" customWidth="1"/>
    <col min="15124" max="15124" width="15.6328125" style="484" customWidth="1"/>
    <col min="15125" max="15125" width="3" style="484" customWidth="1"/>
    <col min="15126" max="15126" width="3.36328125" style="484" customWidth="1"/>
    <col min="15127" max="15127" width="10.6328125" style="484" customWidth="1"/>
    <col min="15128" max="15128" width="15.6328125" style="484" customWidth="1"/>
    <col min="15129" max="15130" width="2.6328125" style="484" customWidth="1"/>
    <col min="15131" max="15131" width="10.6328125" style="484" customWidth="1"/>
    <col min="15132" max="15132" width="15.6328125" style="484" customWidth="1"/>
    <col min="15133" max="15134" width="2.6328125" style="484" customWidth="1"/>
    <col min="15135" max="15135" width="10.6328125" style="484" customWidth="1"/>
    <col min="15136" max="15136" width="17.08984375" style="484" bestFit="1" customWidth="1"/>
    <col min="15137" max="15138" width="2.6328125" style="484" customWidth="1"/>
    <col min="15139" max="15360" width="8.90625" style="484"/>
    <col min="15361" max="15362" width="5.6328125" style="484" customWidth="1"/>
    <col min="15363" max="15363" width="10.6328125" style="484" customWidth="1"/>
    <col min="15364" max="15364" width="15.6328125" style="484" customWidth="1"/>
    <col min="15365" max="15366" width="3" style="484" customWidth="1"/>
    <col min="15367" max="15367" width="10.6328125" style="484" customWidth="1"/>
    <col min="15368" max="15368" width="15.6328125" style="484" customWidth="1"/>
    <col min="15369" max="15370" width="3" style="484" customWidth="1"/>
    <col min="15371" max="15371" width="10.6328125" style="484" customWidth="1"/>
    <col min="15372" max="15372" width="15.6328125" style="484" customWidth="1"/>
    <col min="15373" max="15374" width="3" style="484" customWidth="1"/>
    <col min="15375" max="15375" width="10.6328125" style="484" customWidth="1"/>
    <col min="15376" max="15376" width="15.6328125" style="484" customWidth="1"/>
    <col min="15377" max="15377" width="3.08984375" style="484" customWidth="1"/>
    <col min="15378" max="15378" width="3.36328125" style="484" customWidth="1"/>
    <col min="15379" max="15379" width="10.6328125" style="484" customWidth="1"/>
    <col min="15380" max="15380" width="15.6328125" style="484" customWidth="1"/>
    <col min="15381" max="15381" width="3" style="484" customWidth="1"/>
    <col min="15382" max="15382" width="3.36328125" style="484" customWidth="1"/>
    <col min="15383" max="15383" width="10.6328125" style="484" customWidth="1"/>
    <col min="15384" max="15384" width="15.6328125" style="484" customWidth="1"/>
    <col min="15385" max="15386" width="2.6328125" style="484" customWidth="1"/>
    <col min="15387" max="15387" width="10.6328125" style="484" customWidth="1"/>
    <col min="15388" max="15388" width="15.6328125" style="484" customWidth="1"/>
    <col min="15389" max="15390" width="2.6328125" style="484" customWidth="1"/>
    <col min="15391" max="15391" width="10.6328125" style="484" customWidth="1"/>
    <col min="15392" max="15392" width="17.08984375" style="484" bestFit="1" customWidth="1"/>
    <col min="15393" max="15394" width="2.6328125" style="484" customWidth="1"/>
    <col min="15395" max="15616" width="8.90625" style="484"/>
    <col min="15617" max="15618" width="5.6328125" style="484" customWidth="1"/>
    <col min="15619" max="15619" width="10.6328125" style="484" customWidth="1"/>
    <col min="15620" max="15620" width="15.6328125" style="484" customWidth="1"/>
    <col min="15621" max="15622" width="3" style="484" customWidth="1"/>
    <col min="15623" max="15623" width="10.6328125" style="484" customWidth="1"/>
    <col min="15624" max="15624" width="15.6328125" style="484" customWidth="1"/>
    <col min="15625" max="15626" width="3" style="484" customWidth="1"/>
    <col min="15627" max="15627" width="10.6328125" style="484" customWidth="1"/>
    <col min="15628" max="15628" width="15.6328125" style="484" customWidth="1"/>
    <col min="15629" max="15630" width="3" style="484" customWidth="1"/>
    <col min="15631" max="15631" width="10.6328125" style="484" customWidth="1"/>
    <col min="15632" max="15632" width="15.6328125" style="484" customWidth="1"/>
    <col min="15633" max="15633" width="3.08984375" style="484" customWidth="1"/>
    <col min="15634" max="15634" width="3.36328125" style="484" customWidth="1"/>
    <col min="15635" max="15635" width="10.6328125" style="484" customWidth="1"/>
    <col min="15636" max="15636" width="15.6328125" style="484" customWidth="1"/>
    <col min="15637" max="15637" width="3" style="484" customWidth="1"/>
    <col min="15638" max="15638" width="3.36328125" style="484" customWidth="1"/>
    <col min="15639" max="15639" width="10.6328125" style="484" customWidth="1"/>
    <col min="15640" max="15640" width="15.6328125" style="484" customWidth="1"/>
    <col min="15641" max="15642" width="2.6328125" style="484" customWidth="1"/>
    <col min="15643" max="15643" width="10.6328125" style="484" customWidth="1"/>
    <col min="15644" max="15644" width="15.6328125" style="484" customWidth="1"/>
    <col min="15645" max="15646" width="2.6328125" style="484" customWidth="1"/>
    <col min="15647" max="15647" width="10.6328125" style="484" customWidth="1"/>
    <col min="15648" max="15648" width="17.08984375" style="484" bestFit="1" customWidth="1"/>
    <col min="15649" max="15650" width="2.6328125" style="484" customWidth="1"/>
    <col min="15651" max="15872" width="8.90625" style="484"/>
    <col min="15873" max="15874" width="5.6328125" style="484" customWidth="1"/>
    <col min="15875" max="15875" width="10.6328125" style="484" customWidth="1"/>
    <col min="15876" max="15876" width="15.6328125" style="484" customWidth="1"/>
    <col min="15877" max="15878" width="3" style="484" customWidth="1"/>
    <col min="15879" max="15879" width="10.6328125" style="484" customWidth="1"/>
    <col min="15880" max="15880" width="15.6328125" style="484" customWidth="1"/>
    <col min="15881" max="15882" width="3" style="484" customWidth="1"/>
    <col min="15883" max="15883" width="10.6328125" style="484" customWidth="1"/>
    <col min="15884" max="15884" width="15.6328125" style="484" customWidth="1"/>
    <col min="15885" max="15886" width="3" style="484" customWidth="1"/>
    <col min="15887" max="15887" width="10.6328125" style="484" customWidth="1"/>
    <col min="15888" max="15888" width="15.6328125" style="484" customWidth="1"/>
    <col min="15889" max="15889" width="3.08984375" style="484" customWidth="1"/>
    <col min="15890" max="15890" width="3.36328125" style="484" customWidth="1"/>
    <col min="15891" max="15891" width="10.6328125" style="484" customWidth="1"/>
    <col min="15892" max="15892" width="15.6328125" style="484" customWidth="1"/>
    <col min="15893" max="15893" width="3" style="484" customWidth="1"/>
    <col min="15894" max="15894" width="3.36328125" style="484" customWidth="1"/>
    <col min="15895" max="15895" width="10.6328125" style="484" customWidth="1"/>
    <col min="15896" max="15896" width="15.6328125" style="484" customWidth="1"/>
    <col min="15897" max="15898" width="2.6328125" style="484" customWidth="1"/>
    <col min="15899" max="15899" width="10.6328125" style="484" customWidth="1"/>
    <col min="15900" max="15900" width="15.6328125" style="484" customWidth="1"/>
    <col min="15901" max="15902" width="2.6328125" style="484" customWidth="1"/>
    <col min="15903" max="15903" width="10.6328125" style="484" customWidth="1"/>
    <col min="15904" max="15904" width="17.08984375" style="484" bestFit="1" customWidth="1"/>
    <col min="15905" max="15906" width="2.6328125" style="484" customWidth="1"/>
    <col min="15907" max="16128" width="8.90625" style="484"/>
    <col min="16129" max="16130" width="5.6328125" style="484" customWidth="1"/>
    <col min="16131" max="16131" width="10.6328125" style="484" customWidth="1"/>
    <col min="16132" max="16132" width="15.6328125" style="484" customWidth="1"/>
    <col min="16133" max="16134" width="3" style="484" customWidth="1"/>
    <col min="16135" max="16135" width="10.6328125" style="484" customWidth="1"/>
    <col min="16136" max="16136" width="15.6328125" style="484" customWidth="1"/>
    <col min="16137" max="16138" width="3" style="484" customWidth="1"/>
    <col min="16139" max="16139" width="10.6328125" style="484" customWidth="1"/>
    <col min="16140" max="16140" width="15.6328125" style="484" customWidth="1"/>
    <col min="16141" max="16142" width="3" style="484" customWidth="1"/>
    <col min="16143" max="16143" width="10.6328125" style="484" customWidth="1"/>
    <col min="16144" max="16144" width="15.6328125" style="484" customWidth="1"/>
    <col min="16145" max="16145" width="3.08984375" style="484" customWidth="1"/>
    <col min="16146" max="16146" width="3.36328125" style="484" customWidth="1"/>
    <col min="16147" max="16147" width="10.6328125" style="484" customWidth="1"/>
    <col min="16148" max="16148" width="15.6328125" style="484" customWidth="1"/>
    <col min="16149" max="16149" width="3" style="484" customWidth="1"/>
    <col min="16150" max="16150" width="3.36328125" style="484" customWidth="1"/>
    <col min="16151" max="16151" width="10.6328125" style="484" customWidth="1"/>
    <col min="16152" max="16152" width="15.6328125" style="484" customWidth="1"/>
    <col min="16153" max="16154" width="2.6328125" style="484" customWidth="1"/>
    <col min="16155" max="16155" width="10.6328125" style="484" customWidth="1"/>
    <col min="16156" max="16156" width="15.6328125" style="484" customWidth="1"/>
    <col min="16157" max="16158" width="2.6328125" style="484" customWidth="1"/>
    <col min="16159" max="16159" width="10.6328125" style="484" customWidth="1"/>
    <col min="16160" max="16160" width="17.08984375" style="484" bestFit="1" customWidth="1"/>
    <col min="16161" max="16162" width="2.6328125" style="484" customWidth="1"/>
    <col min="16163" max="16384" width="8.90625" style="484"/>
  </cols>
  <sheetData>
    <row r="1" spans="1:34" ht="2.25" customHeight="1">
      <c r="A1" s="618"/>
      <c r="B1" s="618"/>
    </row>
    <row r="2" spans="1:34" s="617" customFormat="1" ht="36.75" customHeight="1">
      <c r="A2" s="1750" t="s">
        <v>983</v>
      </c>
      <c r="B2" s="1750"/>
      <c r="C2" s="1750"/>
      <c r="D2" s="1750"/>
      <c r="E2" s="1750"/>
      <c r="F2" s="1750"/>
      <c r="G2" s="1750"/>
      <c r="H2" s="1750"/>
      <c r="I2" s="1750"/>
      <c r="J2" s="1750"/>
      <c r="K2" s="1750"/>
      <c r="L2" s="1750"/>
      <c r="M2" s="1750"/>
      <c r="N2" s="1750"/>
      <c r="O2" s="1750"/>
      <c r="P2" s="1750"/>
      <c r="Q2" s="1750"/>
      <c r="R2" s="1750"/>
      <c r="S2" s="1750"/>
      <c r="T2" s="1750"/>
      <c r="U2" s="1750"/>
      <c r="V2" s="1750"/>
      <c r="W2" s="1750"/>
      <c r="X2" s="1750"/>
      <c r="Y2" s="1750"/>
      <c r="Z2" s="1750"/>
      <c r="AA2" s="1750"/>
      <c r="AB2" s="1750"/>
      <c r="AC2" s="1750"/>
      <c r="AD2" s="1750"/>
      <c r="AE2" s="1750"/>
      <c r="AF2" s="1750"/>
      <c r="AG2" s="1750"/>
      <c r="AH2" s="1750"/>
    </row>
    <row r="3" spans="1:34" s="320" customFormat="1" ht="33.75" customHeight="1" thickBot="1">
      <c r="A3" s="2135" t="s">
        <v>982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2135"/>
      <c r="V3" s="2135"/>
      <c r="W3" s="2135"/>
      <c r="X3" s="2135"/>
      <c r="Y3" s="2135"/>
      <c r="Z3" s="2135"/>
      <c r="AA3" s="2135"/>
      <c r="AB3" s="2135"/>
      <c r="AC3" s="2135"/>
      <c r="AD3" s="2135"/>
      <c r="AE3" s="2135"/>
      <c r="AF3" s="2135"/>
      <c r="AG3" s="2135"/>
      <c r="AH3" s="2135"/>
    </row>
    <row r="4" spans="1:34" ht="18" customHeight="1">
      <c r="A4" s="2136" t="s">
        <v>0</v>
      </c>
      <c r="B4" s="2137"/>
      <c r="C4" s="2138" t="s">
        <v>981</v>
      </c>
      <c r="D4" s="2139"/>
      <c r="E4" s="2139"/>
      <c r="F4" s="2139"/>
      <c r="G4" s="2139"/>
      <c r="H4" s="2139"/>
      <c r="I4" s="2139"/>
      <c r="J4" s="2140"/>
      <c r="K4" s="2138" t="s">
        <v>980</v>
      </c>
      <c r="L4" s="2139"/>
      <c r="M4" s="2139"/>
      <c r="N4" s="2139"/>
      <c r="O4" s="2139"/>
      <c r="P4" s="2139"/>
      <c r="Q4" s="2139"/>
      <c r="R4" s="2140"/>
      <c r="S4" s="2138" t="s">
        <v>979</v>
      </c>
      <c r="T4" s="2139"/>
      <c r="U4" s="2139"/>
      <c r="V4" s="2139"/>
      <c r="W4" s="2139"/>
      <c r="X4" s="2139"/>
      <c r="Y4" s="2139"/>
      <c r="Z4" s="2140"/>
      <c r="AA4" s="2138" t="s">
        <v>978</v>
      </c>
      <c r="AB4" s="2139"/>
      <c r="AC4" s="2139"/>
      <c r="AD4" s="2139"/>
      <c r="AE4" s="2139"/>
      <c r="AF4" s="2139"/>
      <c r="AG4" s="2139"/>
      <c r="AH4" s="2140"/>
    </row>
    <row r="5" spans="1:34" s="485" customFormat="1" ht="17.5" customHeight="1">
      <c r="A5" s="1778" t="s">
        <v>977</v>
      </c>
      <c r="B5" s="1779"/>
      <c r="C5" s="1766" t="s">
        <v>6</v>
      </c>
      <c r="D5" s="1764"/>
      <c r="E5" s="1764"/>
      <c r="F5" s="1764"/>
      <c r="G5" s="1764" t="s">
        <v>7</v>
      </c>
      <c r="H5" s="1764"/>
      <c r="I5" s="1764"/>
      <c r="J5" s="1765"/>
      <c r="K5" s="1766" t="s">
        <v>6</v>
      </c>
      <c r="L5" s="1764"/>
      <c r="M5" s="1764"/>
      <c r="N5" s="1764"/>
      <c r="O5" s="1764" t="s">
        <v>7</v>
      </c>
      <c r="P5" s="1764"/>
      <c r="Q5" s="1764"/>
      <c r="R5" s="1765"/>
      <c r="S5" s="1766" t="s">
        <v>6</v>
      </c>
      <c r="T5" s="1764"/>
      <c r="U5" s="1764"/>
      <c r="V5" s="1764"/>
      <c r="W5" s="1764" t="s">
        <v>7</v>
      </c>
      <c r="X5" s="1764"/>
      <c r="Y5" s="1764"/>
      <c r="Z5" s="1765"/>
      <c r="AA5" s="1766" t="s">
        <v>6</v>
      </c>
      <c r="AB5" s="1764"/>
      <c r="AC5" s="1764"/>
      <c r="AD5" s="1764"/>
      <c r="AE5" s="1764" t="s">
        <v>7</v>
      </c>
      <c r="AF5" s="1764"/>
      <c r="AG5" s="1764"/>
      <c r="AH5" s="1765"/>
    </row>
    <row r="6" spans="1:34" s="204" customFormat="1" ht="33.75" customHeight="1">
      <c r="A6" s="1767" t="s">
        <v>850</v>
      </c>
      <c r="B6" s="2131"/>
      <c r="C6" s="166" t="s">
        <v>8</v>
      </c>
      <c r="D6" s="168" t="s">
        <v>9</v>
      </c>
      <c r="E6" s="615" t="s">
        <v>10</v>
      </c>
      <c r="F6" s="615" t="s">
        <v>11</v>
      </c>
      <c r="G6" s="159" t="s">
        <v>8</v>
      </c>
      <c r="H6" s="159" t="s">
        <v>9</v>
      </c>
      <c r="I6" s="615" t="s">
        <v>10</v>
      </c>
      <c r="J6" s="614" t="s">
        <v>11</v>
      </c>
      <c r="K6" s="157" t="s">
        <v>8</v>
      </c>
      <c r="L6" s="159" t="s">
        <v>9</v>
      </c>
      <c r="M6" s="615" t="s">
        <v>10</v>
      </c>
      <c r="N6" s="615" t="s">
        <v>11</v>
      </c>
      <c r="O6" s="159">
        <v>130</v>
      </c>
      <c r="P6" s="159" t="s">
        <v>9</v>
      </c>
      <c r="Q6" s="615" t="s">
        <v>10</v>
      </c>
      <c r="R6" s="614" t="s">
        <v>11</v>
      </c>
      <c r="S6" s="157" t="s">
        <v>8</v>
      </c>
      <c r="T6" s="159" t="s">
        <v>9</v>
      </c>
      <c r="U6" s="615" t="s">
        <v>10</v>
      </c>
      <c r="V6" s="615" t="s">
        <v>11</v>
      </c>
      <c r="W6" s="159" t="s">
        <v>8</v>
      </c>
      <c r="X6" s="159" t="s">
        <v>9</v>
      </c>
      <c r="Y6" s="615" t="s">
        <v>10</v>
      </c>
      <c r="Z6" s="614" t="s">
        <v>11</v>
      </c>
      <c r="AA6" s="191" t="s">
        <v>8</v>
      </c>
      <c r="AB6" s="168" t="s">
        <v>9</v>
      </c>
      <c r="AC6" s="615" t="s">
        <v>10</v>
      </c>
      <c r="AD6" s="615" t="s">
        <v>11</v>
      </c>
      <c r="AE6" s="168" t="s">
        <v>8</v>
      </c>
      <c r="AF6" s="168" t="s">
        <v>9</v>
      </c>
      <c r="AG6" s="615" t="s">
        <v>10</v>
      </c>
      <c r="AH6" s="614" t="s">
        <v>11</v>
      </c>
    </row>
    <row r="7" spans="1:34" s="204" customFormat="1" ht="26.5" customHeight="1">
      <c r="A7" s="1769"/>
      <c r="B7" s="2132"/>
      <c r="C7" s="184" t="s">
        <v>59</v>
      </c>
      <c r="D7" s="185" t="s">
        <v>976</v>
      </c>
      <c r="E7" s="165">
        <v>2</v>
      </c>
      <c r="F7" s="165">
        <v>2</v>
      </c>
      <c r="G7" s="208" t="s">
        <v>975</v>
      </c>
      <c r="H7" s="186" t="s">
        <v>974</v>
      </c>
      <c r="I7" s="165">
        <v>2</v>
      </c>
      <c r="J7" s="187">
        <v>2</v>
      </c>
      <c r="K7" s="208" t="s">
        <v>973</v>
      </c>
      <c r="L7" s="167" t="s">
        <v>972</v>
      </c>
      <c r="M7" s="159">
        <v>2</v>
      </c>
      <c r="N7" s="159">
        <v>2</v>
      </c>
      <c r="O7" s="208" t="s">
        <v>971</v>
      </c>
      <c r="P7" s="167" t="s">
        <v>60</v>
      </c>
      <c r="Q7" s="159">
        <v>2</v>
      </c>
      <c r="R7" s="162">
        <v>2</v>
      </c>
      <c r="S7" s="188"/>
      <c r="T7" s="164"/>
      <c r="U7" s="165"/>
      <c r="V7" s="165"/>
      <c r="W7" s="165"/>
      <c r="X7" s="164"/>
      <c r="Y7" s="165"/>
      <c r="Z7" s="187"/>
      <c r="AA7" s="189"/>
      <c r="AB7" s="164"/>
      <c r="AC7" s="165"/>
      <c r="AD7" s="165"/>
      <c r="AE7" s="190"/>
      <c r="AF7" s="164"/>
      <c r="AG7" s="165"/>
      <c r="AH7" s="187"/>
    </row>
    <row r="8" spans="1:34" s="204" customFormat="1" ht="23.25" customHeight="1">
      <c r="A8" s="1769"/>
      <c r="B8" s="2132"/>
      <c r="C8" s="27" t="s">
        <v>970</v>
      </c>
      <c r="D8" s="110" t="s">
        <v>969</v>
      </c>
      <c r="E8" s="208">
        <v>2</v>
      </c>
      <c r="F8" s="208">
        <v>2</v>
      </c>
      <c r="G8" s="208" t="s">
        <v>968</v>
      </c>
      <c r="H8" s="111" t="s">
        <v>967</v>
      </c>
      <c r="I8" s="208">
        <v>2</v>
      </c>
      <c r="J8" s="112">
        <v>2</v>
      </c>
      <c r="K8" s="27" t="s">
        <v>61</v>
      </c>
      <c r="L8" s="110" t="s">
        <v>966</v>
      </c>
      <c r="M8" s="208">
        <v>2</v>
      </c>
      <c r="N8" s="112">
        <v>2</v>
      </c>
      <c r="O8" s="208" t="s">
        <v>965</v>
      </c>
      <c r="P8" s="114" t="s">
        <v>964</v>
      </c>
      <c r="Q8" s="159">
        <v>2</v>
      </c>
      <c r="R8" s="162">
        <v>2</v>
      </c>
      <c r="S8" s="157"/>
      <c r="T8" s="167"/>
      <c r="U8" s="159"/>
      <c r="V8" s="159"/>
      <c r="W8" s="159"/>
      <c r="X8" s="167"/>
      <c r="Y8" s="159"/>
      <c r="Z8" s="162"/>
      <c r="AA8" s="191"/>
      <c r="AB8" s="168"/>
      <c r="AC8" s="159"/>
      <c r="AD8" s="159"/>
      <c r="AE8" s="168"/>
      <c r="AF8" s="168"/>
      <c r="AG8" s="159"/>
      <c r="AH8" s="162"/>
    </row>
    <row r="9" spans="1:34" s="204" customFormat="1" ht="24" customHeight="1">
      <c r="A9" s="1769"/>
      <c r="B9" s="2132"/>
      <c r="C9" s="27" t="s">
        <v>963</v>
      </c>
      <c r="D9" s="110" t="s">
        <v>962</v>
      </c>
      <c r="E9" s="208">
        <v>2</v>
      </c>
      <c r="F9" s="75">
        <v>2</v>
      </c>
      <c r="G9" s="208" t="s">
        <v>961</v>
      </c>
      <c r="H9" s="110" t="s">
        <v>960</v>
      </c>
      <c r="I9" s="208">
        <v>2</v>
      </c>
      <c r="J9" s="112">
        <v>2</v>
      </c>
      <c r="K9" s="27"/>
      <c r="L9" s="110"/>
      <c r="M9" s="208"/>
      <c r="N9" s="112"/>
      <c r="O9" s="208" t="s">
        <v>62</v>
      </c>
      <c r="P9" s="110" t="s">
        <v>959</v>
      </c>
      <c r="Q9" s="208">
        <v>2</v>
      </c>
      <c r="R9" s="75">
        <v>2</v>
      </c>
      <c r="S9" s="192"/>
      <c r="T9" s="174"/>
      <c r="U9" s="170"/>
      <c r="V9" s="170"/>
      <c r="W9" s="170"/>
      <c r="X9" s="174"/>
      <c r="Y9" s="170"/>
      <c r="Z9" s="175"/>
      <c r="AA9" s="602"/>
      <c r="AB9" s="601"/>
      <c r="AC9" s="170"/>
      <c r="AD9" s="170"/>
      <c r="AE9" s="601"/>
      <c r="AF9" s="601"/>
      <c r="AG9" s="170"/>
      <c r="AH9" s="175"/>
    </row>
    <row r="10" spans="1:34" s="204" customFormat="1" ht="27" customHeight="1">
      <c r="A10" s="1769"/>
      <c r="B10" s="2132"/>
      <c r="C10" s="27" t="s">
        <v>958</v>
      </c>
      <c r="D10" s="110" t="s">
        <v>957</v>
      </c>
      <c r="E10" s="208">
        <v>2</v>
      </c>
      <c r="F10" s="208">
        <v>2</v>
      </c>
      <c r="G10" s="208" t="s">
        <v>956</v>
      </c>
      <c r="H10" s="111" t="s">
        <v>955</v>
      </c>
      <c r="I10" s="208">
        <v>2</v>
      </c>
      <c r="J10" s="112">
        <v>2</v>
      </c>
      <c r="K10" s="46" t="s">
        <v>954</v>
      </c>
      <c r="L10" s="279"/>
      <c r="M10" s="94"/>
      <c r="N10" s="117"/>
      <c r="O10" s="42"/>
      <c r="P10" s="114"/>
      <c r="Q10" s="159"/>
      <c r="R10" s="162"/>
      <c r="S10" s="192"/>
      <c r="T10" s="174"/>
      <c r="U10" s="170"/>
      <c r="V10" s="170"/>
      <c r="W10" s="170"/>
      <c r="X10" s="174"/>
      <c r="Y10" s="170"/>
      <c r="Z10" s="175"/>
      <c r="AA10" s="602"/>
      <c r="AB10" s="601"/>
      <c r="AC10" s="170"/>
      <c r="AD10" s="170"/>
      <c r="AE10" s="601"/>
      <c r="AF10" s="601"/>
      <c r="AG10" s="170"/>
      <c r="AH10" s="175"/>
    </row>
    <row r="11" spans="1:34" s="204" customFormat="1" ht="24.75" customHeight="1" thickBot="1">
      <c r="A11" s="1771"/>
      <c r="B11" s="2133"/>
      <c r="C11" s="27"/>
      <c r="D11" s="110"/>
      <c r="E11" s="208"/>
      <c r="F11" s="75"/>
      <c r="G11" s="208"/>
      <c r="H11" s="110"/>
      <c r="I11" s="208"/>
      <c r="J11" s="112"/>
      <c r="K11" s="46"/>
      <c r="L11" s="106"/>
      <c r="M11" s="94"/>
      <c r="N11" s="42"/>
      <c r="O11" s="42"/>
      <c r="P11" s="110"/>
      <c r="Q11" s="159"/>
      <c r="R11" s="162"/>
      <c r="S11" s="192"/>
      <c r="T11" s="174"/>
      <c r="U11" s="170"/>
      <c r="V11" s="170"/>
      <c r="W11" s="170"/>
      <c r="X11" s="174"/>
      <c r="Y11" s="170"/>
      <c r="Z11" s="175"/>
      <c r="AA11" s="602"/>
      <c r="AB11" s="601"/>
      <c r="AC11" s="170"/>
      <c r="AD11" s="170"/>
      <c r="AE11" s="601"/>
      <c r="AF11" s="601"/>
      <c r="AG11" s="170"/>
      <c r="AH11" s="175"/>
    </row>
    <row r="12" spans="1:34" s="204" customFormat="1" ht="21.75" customHeight="1" thickTop="1" thickBot="1">
      <c r="A12" s="1756" t="s">
        <v>24</v>
      </c>
      <c r="B12" s="1757"/>
      <c r="C12" s="612"/>
      <c r="D12" s="508"/>
      <c r="E12" s="501">
        <v>4</v>
      </c>
      <c r="F12" s="501">
        <f>SUM(F7:F11)</f>
        <v>8</v>
      </c>
      <c r="G12" s="503"/>
      <c r="H12" s="502"/>
      <c r="I12" s="501">
        <v>4</v>
      </c>
      <c r="J12" s="501">
        <f>SUM(J7:J11)</f>
        <v>8</v>
      </c>
      <c r="K12" s="612"/>
      <c r="L12" s="507"/>
      <c r="M12" s="501">
        <f>SUM(M7:M11)</f>
        <v>4</v>
      </c>
      <c r="N12" s="501">
        <f>SUM(N7:N11)</f>
        <v>4</v>
      </c>
      <c r="O12" s="501"/>
      <c r="P12" s="507"/>
      <c r="Q12" s="501">
        <f>SUM(Q7:Q11)</f>
        <v>6</v>
      </c>
      <c r="R12" s="500">
        <f>SUM(R7:R11)</f>
        <v>6</v>
      </c>
      <c r="S12" s="612"/>
      <c r="T12" s="507"/>
      <c r="U12" s="501">
        <f>SUM(U7:U11)</f>
        <v>0</v>
      </c>
      <c r="V12" s="501">
        <f>SUM(V7:V11)</f>
        <v>0</v>
      </c>
      <c r="W12" s="501"/>
      <c r="X12" s="507"/>
      <c r="Y12" s="501">
        <f>SUM(Y7:Y11)</f>
        <v>0</v>
      </c>
      <c r="Z12" s="500">
        <f>SUM(Z7:Z11)</f>
        <v>0</v>
      </c>
      <c r="AA12" s="611"/>
      <c r="AB12" s="507"/>
      <c r="AC12" s="501">
        <f>SUM(AC7:AC11)</f>
        <v>0</v>
      </c>
      <c r="AD12" s="501">
        <f>SUM(AD7:AD11)</f>
        <v>0</v>
      </c>
      <c r="AE12" s="507"/>
      <c r="AF12" s="507"/>
      <c r="AG12" s="501">
        <f>SUM(AG7:AG11)</f>
        <v>0</v>
      </c>
      <c r="AH12" s="500">
        <f>SUM(AH7:AH11)</f>
        <v>0</v>
      </c>
    </row>
    <row r="13" spans="1:34" s="204" customFormat="1" ht="32.5" customHeight="1" thickTop="1">
      <c r="A13" s="1773" t="s">
        <v>849</v>
      </c>
      <c r="B13" s="1775" t="s">
        <v>953</v>
      </c>
      <c r="C13" s="176"/>
      <c r="D13" s="185"/>
      <c r="E13" s="165"/>
      <c r="F13" s="165"/>
      <c r="G13" s="202"/>
      <c r="H13" s="186"/>
      <c r="I13" s="165"/>
      <c r="J13" s="187"/>
      <c r="K13" s="36"/>
      <c r="L13" s="63" t="s">
        <v>952</v>
      </c>
      <c r="M13" s="61">
        <v>2</v>
      </c>
      <c r="N13" s="61">
        <v>2</v>
      </c>
      <c r="O13" s="61"/>
      <c r="P13" s="79" t="s">
        <v>63</v>
      </c>
      <c r="Q13" s="61">
        <v>2</v>
      </c>
      <c r="R13" s="72">
        <v>2</v>
      </c>
      <c r="S13" s="36"/>
      <c r="T13" s="114" t="s">
        <v>951</v>
      </c>
      <c r="U13" s="61">
        <v>2</v>
      </c>
      <c r="V13" s="61">
        <v>2</v>
      </c>
      <c r="W13" s="61"/>
      <c r="X13" s="114" t="s">
        <v>950</v>
      </c>
      <c r="Y13" s="208">
        <v>2</v>
      </c>
      <c r="Z13" s="208">
        <v>2</v>
      </c>
      <c r="AA13" s="189"/>
      <c r="AB13" s="164"/>
      <c r="AC13" s="165"/>
      <c r="AD13" s="165"/>
      <c r="AE13" s="190"/>
      <c r="AF13" s="164"/>
      <c r="AG13" s="165"/>
      <c r="AH13" s="187"/>
    </row>
    <row r="14" spans="1:34" s="204" customFormat="1" ht="21.75" customHeight="1">
      <c r="A14" s="1774"/>
      <c r="B14" s="1776"/>
      <c r="C14" s="113"/>
      <c r="D14" s="110"/>
      <c r="E14" s="208"/>
      <c r="F14" s="208"/>
      <c r="G14" s="178"/>
      <c r="H14" s="161"/>
      <c r="I14" s="159"/>
      <c r="J14" s="162"/>
      <c r="K14" s="113"/>
      <c r="L14" s="203"/>
      <c r="M14" s="203"/>
      <c r="N14" s="203"/>
      <c r="O14" s="208"/>
      <c r="P14" s="107"/>
      <c r="Q14" s="108"/>
      <c r="R14" s="115"/>
      <c r="S14" s="27"/>
      <c r="T14" s="114"/>
      <c r="U14" s="208"/>
      <c r="V14" s="208"/>
      <c r="W14" s="208"/>
      <c r="X14" s="203"/>
      <c r="Y14" s="203"/>
      <c r="AA14" s="191"/>
      <c r="AB14" s="167"/>
      <c r="AC14" s="159"/>
      <c r="AD14" s="159"/>
      <c r="AE14" s="168"/>
      <c r="AF14" s="167"/>
      <c r="AG14" s="159"/>
      <c r="AH14" s="162"/>
    </row>
    <row r="15" spans="1:34" s="204" customFormat="1" ht="25.5" customHeight="1">
      <c r="A15" s="1774"/>
      <c r="B15" s="1777" t="s">
        <v>949</v>
      </c>
      <c r="C15" s="157"/>
      <c r="D15" s="158"/>
      <c r="E15" s="159"/>
      <c r="F15" s="159"/>
      <c r="G15" s="178"/>
      <c r="H15" s="161"/>
      <c r="I15" s="159"/>
      <c r="J15" s="162"/>
      <c r="K15" s="157"/>
      <c r="L15" s="167"/>
      <c r="M15" s="159"/>
      <c r="N15" s="159"/>
      <c r="O15" s="159"/>
      <c r="P15" s="167"/>
      <c r="Q15" s="159"/>
      <c r="R15" s="162"/>
      <c r="S15" s="157"/>
      <c r="T15" s="161"/>
      <c r="U15" s="159"/>
      <c r="V15" s="159"/>
      <c r="W15" s="159"/>
      <c r="X15" s="161"/>
      <c r="Y15" s="159"/>
      <c r="Z15" s="162"/>
      <c r="AA15" s="191"/>
      <c r="AB15" s="168"/>
      <c r="AC15" s="159"/>
      <c r="AD15" s="159"/>
      <c r="AE15" s="168"/>
      <c r="AF15" s="168"/>
      <c r="AG15" s="159"/>
      <c r="AH15" s="162"/>
    </row>
    <row r="16" spans="1:34" s="204" customFormat="1" ht="21.75" customHeight="1" thickBot="1">
      <c r="A16" s="1774"/>
      <c r="B16" s="1776"/>
      <c r="C16" s="157"/>
      <c r="D16" s="158"/>
      <c r="E16" s="159"/>
      <c r="F16" s="159"/>
      <c r="G16" s="178"/>
      <c r="H16" s="161"/>
      <c r="I16" s="159"/>
      <c r="J16" s="162"/>
      <c r="K16" s="157"/>
      <c r="L16" s="167"/>
      <c r="M16" s="159"/>
      <c r="N16" s="159"/>
      <c r="O16" s="159"/>
      <c r="P16" s="167"/>
      <c r="Q16" s="159"/>
      <c r="R16" s="162"/>
      <c r="S16" s="157"/>
      <c r="T16" s="167"/>
      <c r="U16" s="159"/>
      <c r="V16" s="159"/>
      <c r="W16" s="159"/>
      <c r="X16" s="167"/>
      <c r="Y16" s="159"/>
      <c r="Z16" s="162"/>
      <c r="AA16" s="191"/>
      <c r="AB16" s="168"/>
      <c r="AC16" s="159"/>
      <c r="AD16" s="159"/>
      <c r="AE16" s="168"/>
      <c r="AF16" s="168"/>
      <c r="AG16" s="159"/>
      <c r="AH16" s="162"/>
    </row>
    <row r="17" spans="1:34" s="204" customFormat="1" ht="24.75" customHeight="1" thickTop="1" thickBot="1">
      <c r="A17" s="1756" t="s">
        <v>24</v>
      </c>
      <c r="B17" s="1757"/>
      <c r="C17" s="612"/>
      <c r="D17" s="508"/>
      <c r="E17" s="501">
        <v>0</v>
      </c>
      <c r="F17" s="501">
        <f>SUM(F13:F16)</f>
        <v>0</v>
      </c>
      <c r="G17" s="503"/>
      <c r="H17" s="502"/>
      <c r="I17" s="501">
        <v>0</v>
      </c>
      <c r="J17" s="500">
        <f>SUM(J13:J16)</f>
        <v>0</v>
      </c>
      <c r="K17" s="612"/>
      <c r="L17" s="610"/>
      <c r="M17" s="501">
        <v>2</v>
      </c>
      <c r="N17" s="501">
        <v>2</v>
      </c>
      <c r="O17" s="501"/>
      <c r="P17" s="610"/>
      <c r="Q17" s="501">
        <v>2</v>
      </c>
      <c r="R17" s="500">
        <v>2</v>
      </c>
      <c r="S17" s="612"/>
      <c r="T17" s="610"/>
      <c r="U17" s="501">
        <f>SUM(U13:U16)</f>
        <v>2</v>
      </c>
      <c r="V17" s="501">
        <f>SUM(V13:V16)</f>
        <v>2</v>
      </c>
      <c r="W17" s="501"/>
      <c r="X17" s="610"/>
      <c r="Y17" s="501">
        <v>2</v>
      </c>
      <c r="Z17" s="500">
        <v>2</v>
      </c>
      <c r="AA17" s="611"/>
      <c r="AB17" s="610"/>
      <c r="AC17" s="501">
        <f>SUM(AC13:AC16)</f>
        <v>0</v>
      </c>
      <c r="AD17" s="501">
        <f>SUM(AD13:AD16)</f>
        <v>0</v>
      </c>
      <c r="AE17" s="507"/>
      <c r="AF17" s="610"/>
      <c r="AG17" s="501">
        <f>SUM(AG13:AG16)</f>
        <v>0</v>
      </c>
      <c r="AH17" s="500">
        <f>SUM(AH13:AH16)</f>
        <v>0</v>
      </c>
    </row>
    <row r="18" spans="1:34" s="204" customFormat="1" ht="18" customHeight="1" thickTop="1">
      <c r="A18" s="1783" t="s">
        <v>948</v>
      </c>
      <c r="B18" s="1784"/>
      <c r="C18" s="36" t="s">
        <v>64</v>
      </c>
      <c r="D18" s="63" t="s">
        <v>947</v>
      </c>
      <c r="E18" s="165">
        <v>2</v>
      </c>
      <c r="F18" s="165">
        <v>2</v>
      </c>
      <c r="G18" s="165"/>
      <c r="H18" s="186"/>
      <c r="I18" s="165"/>
      <c r="J18" s="187"/>
      <c r="K18" s="609"/>
      <c r="L18" s="167"/>
      <c r="M18" s="159"/>
      <c r="N18" s="159"/>
      <c r="O18" s="202"/>
      <c r="P18" s="186"/>
      <c r="Q18" s="165"/>
      <c r="R18" s="187"/>
      <c r="S18" s="73" t="s">
        <v>946</v>
      </c>
      <c r="T18" s="74" t="s">
        <v>945</v>
      </c>
      <c r="U18" s="165">
        <v>2</v>
      </c>
      <c r="V18" s="165">
        <v>2</v>
      </c>
      <c r="W18" s="202"/>
      <c r="X18" s="186"/>
      <c r="Y18" s="165"/>
      <c r="Z18" s="187"/>
      <c r="AA18" s="608"/>
      <c r="AB18" s="186"/>
      <c r="AC18" s="165"/>
      <c r="AD18" s="165"/>
      <c r="AE18" s="186"/>
      <c r="AF18" s="186"/>
      <c r="AG18" s="202"/>
      <c r="AH18" s="607"/>
    </row>
    <row r="19" spans="1:34" s="204" customFormat="1" ht="18" customHeight="1" thickBot="1">
      <c r="A19" s="1785"/>
      <c r="B19" s="1786"/>
      <c r="C19" s="188"/>
      <c r="D19" s="185"/>
      <c r="E19" s="165"/>
      <c r="F19" s="165"/>
      <c r="G19" s="165"/>
      <c r="H19" s="186"/>
      <c r="I19" s="165"/>
      <c r="J19" s="187"/>
      <c r="K19" s="606"/>
      <c r="L19" s="161"/>
      <c r="M19" s="159"/>
      <c r="N19" s="159"/>
      <c r="O19" s="178"/>
      <c r="P19" s="161"/>
      <c r="Q19" s="159"/>
      <c r="R19" s="162"/>
      <c r="S19" s="606"/>
      <c r="T19" s="161"/>
      <c r="U19" s="159"/>
      <c r="V19" s="159"/>
      <c r="W19" s="178"/>
      <c r="X19" s="161"/>
      <c r="Y19" s="159"/>
      <c r="Z19" s="162"/>
      <c r="AA19" s="605"/>
      <c r="AB19" s="161"/>
      <c r="AC19" s="159"/>
      <c r="AD19" s="159"/>
      <c r="AE19" s="161"/>
      <c r="AF19" s="161"/>
      <c r="AG19" s="178"/>
      <c r="AH19" s="604"/>
    </row>
    <row r="20" spans="1:34" s="204" customFormat="1" ht="23.15" customHeight="1" thickTop="1" thickBot="1">
      <c r="A20" s="1756" t="s">
        <v>24</v>
      </c>
      <c r="B20" s="1757"/>
      <c r="C20" s="506"/>
      <c r="D20" s="508"/>
      <c r="E20" s="501">
        <f>SUM(E18:E19)</f>
        <v>2</v>
      </c>
      <c r="F20" s="501">
        <f>SUM(F18:F19)</f>
        <v>2</v>
      </c>
      <c r="G20" s="503"/>
      <c r="H20" s="502"/>
      <c r="I20" s="501">
        <f>SUM(I18:I19)</f>
        <v>0</v>
      </c>
      <c r="J20" s="500">
        <f>SUM(J18:J19)</f>
        <v>0</v>
      </c>
      <c r="K20" s="506"/>
      <c r="L20" s="502"/>
      <c r="M20" s="501">
        <f>SUM(M18:M19)</f>
        <v>0</v>
      </c>
      <c r="N20" s="501">
        <f>SUM(N18:N19)</f>
        <v>0</v>
      </c>
      <c r="O20" s="503"/>
      <c r="P20" s="502"/>
      <c r="Q20" s="501">
        <f>SUM(Q18:Q19)</f>
        <v>0</v>
      </c>
      <c r="R20" s="500">
        <f>SUM(R18:R19)</f>
        <v>0</v>
      </c>
      <c r="S20" s="564"/>
      <c r="T20" s="502"/>
      <c r="U20" s="501">
        <f>SUM(U18:U19)</f>
        <v>2</v>
      </c>
      <c r="V20" s="501">
        <f>SUM(V18:V19)</f>
        <v>2</v>
      </c>
      <c r="W20" s="503"/>
      <c r="X20" s="502"/>
      <c r="Y20" s="501">
        <f>SUM(Y18:Y19)</f>
        <v>0</v>
      </c>
      <c r="Z20" s="500">
        <f>SUM(Z18:Z19)</f>
        <v>0</v>
      </c>
      <c r="AA20" s="504"/>
      <c r="AB20" s="502"/>
      <c r="AC20" s="501">
        <f>SUM(AC18:AC19)</f>
        <v>0</v>
      </c>
      <c r="AD20" s="501">
        <f>SUM(AD18:AD19)</f>
        <v>0</v>
      </c>
      <c r="AE20" s="502"/>
      <c r="AF20" s="502"/>
      <c r="AG20" s="501">
        <f>SUM(AG18:AG19)</f>
        <v>0</v>
      </c>
      <c r="AH20" s="500">
        <f>SUM(AH18:AH19)</f>
        <v>0</v>
      </c>
    </row>
    <row r="21" spans="1:34" s="204" customFormat="1" ht="23.15" customHeight="1" thickTop="1">
      <c r="A21" s="1787" t="s">
        <v>944</v>
      </c>
      <c r="B21" s="2129"/>
      <c r="C21" s="739" t="s">
        <v>943</v>
      </c>
      <c r="D21" s="738" t="s">
        <v>942</v>
      </c>
      <c r="E21" s="737">
        <v>3</v>
      </c>
      <c r="F21" s="737">
        <v>3</v>
      </c>
      <c r="G21" s="710" t="s">
        <v>941</v>
      </c>
      <c r="H21" s="736" t="s">
        <v>940</v>
      </c>
      <c r="I21" s="724">
        <v>3</v>
      </c>
      <c r="J21" s="735">
        <v>3</v>
      </c>
      <c r="K21" s="741" t="s">
        <v>939</v>
      </c>
      <c r="L21" s="736" t="s">
        <v>938</v>
      </c>
      <c r="M21" s="689">
        <v>3</v>
      </c>
      <c r="N21" s="689">
        <v>3</v>
      </c>
      <c r="O21" s="710" t="s">
        <v>937</v>
      </c>
      <c r="P21" s="738" t="s">
        <v>936</v>
      </c>
      <c r="Q21" s="737">
        <v>3</v>
      </c>
      <c r="R21" s="740">
        <v>3</v>
      </c>
      <c r="S21" s="739"/>
      <c r="T21" s="738"/>
      <c r="U21" s="737"/>
      <c r="V21" s="737"/>
      <c r="W21" s="710"/>
      <c r="X21" s="738"/>
      <c r="Y21" s="737"/>
      <c r="Z21" s="740"/>
      <c r="AA21" s="739"/>
      <c r="AB21" s="738"/>
      <c r="AC21" s="737"/>
      <c r="AD21" s="737"/>
      <c r="AE21" s="710"/>
      <c r="AF21" s="736"/>
      <c r="AG21" s="724"/>
      <c r="AH21" s="735"/>
    </row>
    <row r="22" spans="1:34" s="204" customFormat="1" ht="23.15" customHeight="1" thickBot="1">
      <c r="A22" s="1789"/>
      <c r="B22" s="2130"/>
      <c r="C22" s="734"/>
      <c r="D22" s="731"/>
      <c r="E22" s="650"/>
      <c r="F22" s="650"/>
      <c r="G22" s="733"/>
      <c r="H22" s="704"/>
      <c r="I22" s="700"/>
      <c r="J22" s="699"/>
      <c r="K22" s="732"/>
      <c r="L22" s="731"/>
      <c r="M22" s="650"/>
      <c r="N22" s="650"/>
      <c r="O22" s="730"/>
      <c r="P22" s="729"/>
      <c r="Q22" s="728"/>
      <c r="R22" s="727"/>
      <c r="S22" s="730"/>
      <c r="T22" s="729"/>
      <c r="U22" s="728"/>
      <c r="V22" s="728"/>
      <c r="W22" s="730"/>
      <c r="X22" s="729"/>
      <c r="Y22" s="728"/>
      <c r="Z22" s="727"/>
      <c r="AA22" s="730"/>
      <c r="AB22" s="729"/>
      <c r="AC22" s="728"/>
      <c r="AD22" s="728"/>
      <c r="AE22" s="730"/>
      <c r="AF22" s="729"/>
      <c r="AG22" s="728"/>
      <c r="AH22" s="727"/>
    </row>
    <row r="23" spans="1:34" s="204" customFormat="1" ht="23.15" customHeight="1" thickTop="1" thickBot="1">
      <c r="A23" s="1756" t="s">
        <v>854</v>
      </c>
      <c r="B23" s="2118"/>
      <c r="C23" s="726"/>
      <c r="D23" s="725"/>
      <c r="E23" s="633">
        <v>3</v>
      </c>
      <c r="F23" s="633">
        <v>3</v>
      </c>
      <c r="G23" s="635"/>
      <c r="H23" s="634"/>
      <c r="I23" s="633">
        <v>3</v>
      </c>
      <c r="J23" s="632">
        <v>3</v>
      </c>
      <c r="K23" s="636"/>
      <c r="L23" s="634"/>
      <c r="M23" s="633">
        <v>3</v>
      </c>
      <c r="N23" s="633">
        <v>3</v>
      </c>
      <c r="O23" s="635"/>
      <c r="P23" s="634"/>
      <c r="Q23" s="633">
        <v>3</v>
      </c>
      <c r="R23" s="632">
        <v>3</v>
      </c>
      <c r="S23" s="636"/>
      <c r="T23" s="634"/>
      <c r="U23" s="633">
        <f>SUM(U22:U22)</f>
        <v>0</v>
      </c>
      <c r="V23" s="633">
        <f>SUM(V22:V22)</f>
        <v>0</v>
      </c>
      <c r="W23" s="635"/>
      <c r="X23" s="634"/>
      <c r="Y23" s="633">
        <f>SUM(Y22:Y22)</f>
        <v>0</v>
      </c>
      <c r="Z23" s="632">
        <f>SUM(Z22:Z22)</f>
        <v>0</v>
      </c>
      <c r="AA23" s="636"/>
      <c r="AB23" s="634"/>
      <c r="AC23" s="633">
        <f>SUM(AC22:AC22)</f>
        <v>0</v>
      </c>
      <c r="AD23" s="633">
        <f>SUM(AD22:AD22)</f>
        <v>0</v>
      </c>
      <c r="AE23" s="635"/>
      <c r="AF23" s="634"/>
      <c r="AG23" s="633">
        <f>SUM(AG22:AG22)</f>
        <v>0</v>
      </c>
      <c r="AH23" s="632">
        <f>SUM(AH22:AH22)</f>
        <v>0</v>
      </c>
    </row>
    <row r="24" spans="1:34" s="204" customFormat="1" ht="30" customHeight="1" thickTop="1">
      <c r="A24" s="1787" t="s">
        <v>845</v>
      </c>
      <c r="B24" s="2129"/>
      <c r="C24" s="713" t="s">
        <v>935</v>
      </c>
      <c r="D24" s="687" t="s">
        <v>934</v>
      </c>
      <c r="E24" s="659">
        <v>3</v>
      </c>
      <c r="F24" s="659">
        <v>3</v>
      </c>
      <c r="G24" s="724" t="s">
        <v>933</v>
      </c>
      <c r="H24" s="723" t="s">
        <v>932</v>
      </c>
      <c r="I24" s="685">
        <v>3</v>
      </c>
      <c r="J24" s="684">
        <v>3</v>
      </c>
      <c r="K24" s="722" t="s">
        <v>931</v>
      </c>
      <c r="L24" s="686" t="s">
        <v>930</v>
      </c>
      <c r="M24" s="685">
        <v>3</v>
      </c>
      <c r="N24" s="685">
        <v>3</v>
      </c>
      <c r="O24" s="685" t="s">
        <v>929</v>
      </c>
      <c r="P24" s="686" t="s">
        <v>928</v>
      </c>
      <c r="Q24" s="685">
        <v>3</v>
      </c>
      <c r="R24" s="684">
        <v>3</v>
      </c>
      <c r="S24" s="721" t="s">
        <v>927</v>
      </c>
      <c r="T24" s="720" t="s">
        <v>926</v>
      </c>
      <c r="U24" s="719">
        <v>3</v>
      </c>
      <c r="V24" s="719">
        <v>3</v>
      </c>
      <c r="W24" s="718" t="s">
        <v>925</v>
      </c>
      <c r="X24" s="717" t="s">
        <v>924</v>
      </c>
      <c r="Y24" s="716">
        <v>3</v>
      </c>
      <c r="Z24" s="715">
        <v>3</v>
      </c>
      <c r="AA24" s="714" t="s">
        <v>923</v>
      </c>
      <c r="AB24" s="708" t="s">
        <v>922</v>
      </c>
      <c r="AC24" s="676">
        <v>2</v>
      </c>
      <c r="AD24" s="676">
        <v>2</v>
      </c>
      <c r="AE24" s="676"/>
      <c r="AF24" s="708"/>
      <c r="AG24" s="676"/>
      <c r="AH24" s="707"/>
    </row>
    <row r="25" spans="1:34" s="204" customFormat="1" ht="37.15" customHeight="1">
      <c r="A25" s="1789"/>
      <c r="B25" s="2130"/>
      <c r="C25" s="713" t="s">
        <v>921</v>
      </c>
      <c r="D25" s="664" t="s">
        <v>920</v>
      </c>
      <c r="E25" s="645">
        <v>3</v>
      </c>
      <c r="F25" s="645">
        <v>3</v>
      </c>
      <c r="G25" s="86" t="s">
        <v>919</v>
      </c>
      <c r="H25" s="674" t="s">
        <v>918</v>
      </c>
      <c r="I25" s="659">
        <v>3</v>
      </c>
      <c r="J25" s="658">
        <v>3</v>
      </c>
      <c r="K25" s="690" t="s">
        <v>917</v>
      </c>
      <c r="L25" s="674" t="s">
        <v>916</v>
      </c>
      <c r="M25" s="659">
        <v>3</v>
      </c>
      <c r="N25" s="659">
        <v>3</v>
      </c>
      <c r="O25" s="203"/>
      <c r="P25" s="203"/>
      <c r="Q25" s="203"/>
      <c r="R25" s="712"/>
      <c r="S25" s="673" t="s">
        <v>915</v>
      </c>
      <c r="T25" s="687" t="s">
        <v>914</v>
      </c>
      <c r="U25" s="659">
        <v>3</v>
      </c>
      <c r="V25" s="659">
        <v>3</v>
      </c>
      <c r="W25" s="711" t="s">
        <v>913</v>
      </c>
      <c r="X25" s="687" t="s">
        <v>912</v>
      </c>
      <c r="Y25" s="659">
        <v>3</v>
      </c>
      <c r="Z25" s="658">
        <v>3</v>
      </c>
      <c r="AA25" s="673" t="s">
        <v>911</v>
      </c>
      <c r="AB25" s="708" t="s">
        <v>910</v>
      </c>
      <c r="AC25" s="676">
        <v>2</v>
      </c>
      <c r="AD25" s="676">
        <v>2</v>
      </c>
      <c r="AE25" s="659"/>
      <c r="AF25" s="674"/>
      <c r="AG25" s="659"/>
      <c r="AH25" s="658"/>
    </row>
    <row r="26" spans="1:34" s="204" customFormat="1" ht="23.15" customHeight="1">
      <c r="A26" s="1789"/>
      <c r="B26" s="2130"/>
      <c r="C26" s="665"/>
      <c r="D26" s="664"/>
      <c r="E26" s="710"/>
      <c r="F26" s="710"/>
      <c r="G26" s="663" t="s">
        <v>909</v>
      </c>
      <c r="H26" s="664" t="s">
        <v>908</v>
      </c>
      <c r="I26" s="86">
        <v>3</v>
      </c>
      <c r="J26" s="179">
        <v>3</v>
      </c>
      <c r="K26" s="657"/>
      <c r="L26" s="203" t="s">
        <v>907</v>
      </c>
      <c r="M26" s="203">
        <v>3</v>
      </c>
      <c r="N26" s="203">
        <v>3</v>
      </c>
      <c r="O26" s="659"/>
      <c r="P26" s="674"/>
      <c r="Q26" s="659"/>
      <c r="R26" s="658"/>
      <c r="S26" s="673"/>
      <c r="T26" s="674"/>
      <c r="U26" s="659"/>
      <c r="V26" s="659"/>
      <c r="W26" s="709" t="s">
        <v>906</v>
      </c>
      <c r="X26" s="674" t="s">
        <v>905</v>
      </c>
      <c r="Y26" s="659">
        <v>2</v>
      </c>
      <c r="Z26" s="658">
        <v>2</v>
      </c>
      <c r="AA26" s="677"/>
      <c r="AB26" s="708"/>
      <c r="AC26" s="676"/>
      <c r="AD26" s="676"/>
      <c r="AE26" s="677"/>
      <c r="AF26" s="708"/>
      <c r="AG26" s="676"/>
      <c r="AH26" s="707"/>
    </row>
    <row r="27" spans="1:34" s="204" customFormat="1" ht="23.15" customHeight="1" thickBot="1">
      <c r="A27" s="1789"/>
      <c r="B27" s="2130"/>
      <c r="C27" s="651"/>
      <c r="D27" s="706"/>
      <c r="E27" s="705"/>
      <c r="F27" s="705"/>
      <c r="G27" s="650"/>
      <c r="H27" s="702"/>
      <c r="I27" s="701"/>
      <c r="J27" s="703"/>
      <c r="K27" s="704"/>
      <c r="L27" s="700"/>
      <c r="M27" s="700"/>
      <c r="N27" s="700"/>
      <c r="O27" s="701"/>
      <c r="P27" s="702"/>
      <c r="Q27" s="701"/>
      <c r="R27" s="703"/>
      <c r="S27" s="698"/>
      <c r="T27" s="702"/>
      <c r="U27" s="701"/>
      <c r="V27" s="701"/>
      <c r="W27" s="700"/>
      <c r="X27" s="700"/>
      <c r="Y27" s="700"/>
      <c r="Z27" s="699"/>
      <c r="AA27" s="698"/>
      <c r="AB27" s="697"/>
      <c r="AC27" s="696"/>
      <c r="AD27" s="696"/>
      <c r="AE27" s="696"/>
      <c r="AF27" s="697"/>
      <c r="AG27" s="696"/>
      <c r="AH27" s="695"/>
    </row>
    <row r="28" spans="1:34" s="204" customFormat="1" ht="23.15" customHeight="1" thickTop="1" thickBot="1">
      <c r="A28" s="1756" t="s">
        <v>854</v>
      </c>
      <c r="B28" s="2118"/>
      <c r="C28" s="636"/>
      <c r="D28" s="634"/>
      <c r="E28" s="633">
        <f>SUM(E24:E27)</f>
        <v>6</v>
      </c>
      <c r="F28" s="633">
        <f>SUM(F24:F27)</f>
        <v>6</v>
      </c>
      <c r="G28" s="635"/>
      <c r="H28" s="693"/>
      <c r="I28" s="692">
        <f>SUM(I24:I26)</f>
        <v>9</v>
      </c>
      <c r="J28" s="691">
        <f>SUM(J24:J26)</f>
        <v>9</v>
      </c>
      <c r="K28" s="694"/>
      <c r="L28" s="693"/>
      <c r="M28" s="692">
        <f>SUM(M24:M27)</f>
        <v>9</v>
      </c>
      <c r="N28" s="692">
        <f>SUM(N24:N27)</f>
        <v>9</v>
      </c>
      <c r="O28" s="692"/>
      <c r="P28" s="693"/>
      <c r="Q28" s="692">
        <f>SUM(Q24:Q27)</f>
        <v>3</v>
      </c>
      <c r="R28" s="691">
        <f>SUM(R24:R27)</f>
        <v>3</v>
      </c>
      <c r="S28" s="694"/>
      <c r="T28" s="693"/>
      <c r="U28" s="692">
        <f>SUM(U24:U27)</f>
        <v>6</v>
      </c>
      <c r="V28" s="692">
        <f>SUM(V24:V27)</f>
        <v>6</v>
      </c>
      <c r="W28" s="692"/>
      <c r="X28" s="693"/>
      <c r="Y28" s="692">
        <f>SUM(Y24:Y26)</f>
        <v>8</v>
      </c>
      <c r="Z28" s="691">
        <f>SUM(Z24:Z26)</f>
        <v>8</v>
      </c>
      <c r="AA28" s="694"/>
      <c r="AB28" s="693"/>
      <c r="AC28" s="692">
        <f>SUM(AC24:AC27)</f>
        <v>4</v>
      </c>
      <c r="AD28" s="692">
        <f>SUM(AD24:AD27)</f>
        <v>4</v>
      </c>
      <c r="AE28" s="692"/>
      <c r="AF28" s="693"/>
      <c r="AG28" s="692">
        <f>SUM(AG24:AG27)</f>
        <v>0</v>
      </c>
      <c r="AH28" s="691">
        <f>SUM(AH24:AH27)</f>
        <v>0</v>
      </c>
    </row>
    <row r="29" spans="1:34" s="204" customFormat="1" ht="23.15" customHeight="1" thickTop="1">
      <c r="A29" s="1787" t="s">
        <v>844</v>
      </c>
      <c r="B29" s="2129"/>
      <c r="C29" s="690"/>
      <c r="D29" s="682"/>
      <c r="E29" s="682"/>
      <c r="F29" s="682"/>
      <c r="G29" s="689"/>
      <c r="H29" s="686"/>
      <c r="I29" s="685"/>
      <c r="J29" s="684"/>
      <c r="K29" s="688" t="s">
        <v>904</v>
      </c>
      <c r="L29" s="686" t="s">
        <v>903</v>
      </c>
      <c r="M29" s="685">
        <v>2</v>
      </c>
      <c r="N29" s="685">
        <v>2</v>
      </c>
      <c r="O29" s="659" t="s">
        <v>902</v>
      </c>
      <c r="P29" s="674" t="s">
        <v>901</v>
      </c>
      <c r="Q29" s="659">
        <v>2</v>
      </c>
      <c r="R29" s="658">
        <v>2</v>
      </c>
      <c r="S29" s="673" t="s">
        <v>900</v>
      </c>
      <c r="T29" s="687" t="s">
        <v>899</v>
      </c>
      <c r="U29" s="659">
        <v>3</v>
      </c>
      <c r="V29" s="659">
        <v>3</v>
      </c>
      <c r="W29" s="685" t="s">
        <v>898</v>
      </c>
      <c r="X29" s="686" t="s">
        <v>897</v>
      </c>
      <c r="Y29" s="685">
        <v>3</v>
      </c>
      <c r="Z29" s="684">
        <v>3</v>
      </c>
      <c r="AA29" s="683" t="s">
        <v>896</v>
      </c>
      <c r="AB29" s="682" t="s">
        <v>895</v>
      </c>
      <c r="AC29" s="681">
        <v>3</v>
      </c>
      <c r="AD29" s="681">
        <v>3</v>
      </c>
      <c r="AE29" s="178" t="s">
        <v>894</v>
      </c>
      <c r="AF29" s="203" t="s">
        <v>893</v>
      </c>
      <c r="AG29" s="680">
        <v>3</v>
      </c>
      <c r="AH29" s="679">
        <v>3</v>
      </c>
    </row>
    <row r="30" spans="1:34" s="204" customFormat="1" ht="29.5" customHeight="1">
      <c r="A30" s="1789"/>
      <c r="B30" s="2130"/>
      <c r="C30" s="665"/>
      <c r="D30" s="664"/>
      <c r="E30" s="86"/>
      <c r="F30" s="86"/>
      <c r="G30" s="663"/>
      <c r="H30" s="674"/>
      <c r="I30" s="659"/>
      <c r="J30" s="658"/>
      <c r="K30" s="678" t="s">
        <v>892</v>
      </c>
      <c r="L30" s="674" t="s">
        <v>891</v>
      </c>
      <c r="M30" s="659">
        <v>2</v>
      </c>
      <c r="N30" s="659">
        <v>2</v>
      </c>
      <c r="O30" s="667" t="s">
        <v>890</v>
      </c>
      <c r="P30" s="656" t="s">
        <v>889</v>
      </c>
      <c r="Q30" s="667">
        <v>2</v>
      </c>
      <c r="R30" s="666">
        <v>2</v>
      </c>
      <c r="S30" s="673" t="s">
        <v>888</v>
      </c>
      <c r="T30" s="660" t="s">
        <v>887</v>
      </c>
      <c r="U30" s="659">
        <v>3</v>
      </c>
      <c r="V30" s="659">
        <v>3</v>
      </c>
      <c r="W30" s="659" t="s">
        <v>886</v>
      </c>
      <c r="X30" s="672" t="s">
        <v>885</v>
      </c>
      <c r="Y30" s="659">
        <v>2</v>
      </c>
      <c r="Z30" s="658">
        <v>2</v>
      </c>
      <c r="AA30" s="178" t="s">
        <v>884</v>
      </c>
      <c r="AB30" s="674" t="s">
        <v>883</v>
      </c>
      <c r="AC30" s="659">
        <v>2</v>
      </c>
      <c r="AD30" s="659">
        <v>2</v>
      </c>
      <c r="AE30" s="178" t="s">
        <v>882</v>
      </c>
      <c r="AF30" s="674" t="s">
        <v>881</v>
      </c>
      <c r="AG30" s="659">
        <v>3</v>
      </c>
      <c r="AH30" s="658">
        <v>3</v>
      </c>
    </row>
    <row r="31" spans="1:34" s="204" customFormat="1" ht="33" customHeight="1">
      <c r="A31" s="1789"/>
      <c r="B31" s="2130"/>
      <c r="C31" s="675"/>
      <c r="D31" s="662"/>
      <c r="E31" s="645"/>
      <c r="F31" s="645"/>
      <c r="G31" s="86"/>
      <c r="H31" s="674"/>
      <c r="I31" s="659"/>
      <c r="J31" s="658"/>
      <c r="K31" s="657"/>
      <c r="L31" s="203"/>
      <c r="M31" s="203"/>
      <c r="N31" s="203"/>
      <c r="O31" s="178" t="s">
        <v>880</v>
      </c>
      <c r="P31" s="674" t="s">
        <v>879</v>
      </c>
      <c r="Q31" s="659">
        <v>2</v>
      </c>
      <c r="R31" s="658">
        <v>2</v>
      </c>
      <c r="S31" s="677" t="s">
        <v>878</v>
      </c>
      <c r="T31" s="674" t="s">
        <v>877</v>
      </c>
      <c r="U31" s="659">
        <v>3</v>
      </c>
      <c r="V31" s="659">
        <v>3</v>
      </c>
      <c r="W31" s="659" t="s">
        <v>876</v>
      </c>
      <c r="X31" s="674" t="s">
        <v>875</v>
      </c>
      <c r="Y31" s="659">
        <v>2</v>
      </c>
      <c r="Z31" s="658">
        <v>2</v>
      </c>
      <c r="AA31" s="178" t="s">
        <v>874</v>
      </c>
      <c r="AB31" s="674" t="s">
        <v>873</v>
      </c>
      <c r="AC31" s="659">
        <v>2</v>
      </c>
      <c r="AD31" s="659">
        <v>2</v>
      </c>
      <c r="AE31" s="178" t="s">
        <v>872</v>
      </c>
      <c r="AF31" s="660" t="s">
        <v>871</v>
      </c>
      <c r="AG31" s="659">
        <v>3</v>
      </c>
      <c r="AH31" s="658">
        <v>3</v>
      </c>
    </row>
    <row r="32" spans="1:34" s="204" customFormat="1" ht="30.75" customHeight="1">
      <c r="A32" s="1789"/>
      <c r="B32" s="2130"/>
      <c r="C32" s="675"/>
      <c r="D32" s="662"/>
      <c r="E32" s="645"/>
      <c r="F32" s="645"/>
      <c r="G32" s="86"/>
      <c r="H32" s="674"/>
      <c r="I32" s="659"/>
      <c r="J32" s="658"/>
      <c r="K32" s="657"/>
      <c r="L32" s="203"/>
      <c r="M32" s="203"/>
      <c r="N32" s="203"/>
      <c r="O32" s="659"/>
      <c r="P32" s="674"/>
      <c r="Q32" s="659"/>
      <c r="R32" s="658"/>
      <c r="S32" s="673" t="s">
        <v>870</v>
      </c>
      <c r="T32" s="672" t="s">
        <v>869</v>
      </c>
      <c r="U32" s="676">
        <v>3</v>
      </c>
      <c r="V32" s="676">
        <v>3</v>
      </c>
      <c r="W32" s="659" t="s">
        <v>868</v>
      </c>
      <c r="X32" s="660" t="s">
        <v>867</v>
      </c>
      <c r="Y32" s="659">
        <v>3</v>
      </c>
      <c r="Z32" s="658">
        <v>3</v>
      </c>
      <c r="AA32" s="178" t="s">
        <v>866</v>
      </c>
      <c r="AB32" s="656" t="s">
        <v>865</v>
      </c>
      <c r="AC32" s="667">
        <v>3</v>
      </c>
      <c r="AD32" s="667">
        <v>3</v>
      </c>
      <c r="AE32" s="178" t="s">
        <v>864</v>
      </c>
      <c r="AF32" s="670" t="s">
        <v>863</v>
      </c>
      <c r="AG32" s="669">
        <v>3</v>
      </c>
      <c r="AH32" s="668">
        <v>3</v>
      </c>
    </row>
    <row r="33" spans="1:34" s="204" customFormat="1" ht="35.25" customHeight="1">
      <c r="A33" s="1789"/>
      <c r="B33" s="2130"/>
      <c r="C33" s="675"/>
      <c r="D33" s="664"/>
      <c r="E33" s="645"/>
      <c r="F33" s="645"/>
      <c r="G33" s="86"/>
      <c r="H33" s="674"/>
      <c r="I33" s="659"/>
      <c r="J33" s="658"/>
      <c r="K33" s="673"/>
      <c r="L33" s="674"/>
      <c r="M33" s="659"/>
      <c r="N33" s="659"/>
      <c r="O33" s="659"/>
      <c r="P33" s="674"/>
      <c r="Q33" s="659"/>
      <c r="R33" s="658"/>
      <c r="S33" s="673"/>
      <c r="T33" s="672"/>
      <c r="U33" s="659"/>
      <c r="V33" s="659"/>
      <c r="W33" s="671" t="s">
        <v>862</v>
      </c>
      <c r="X33" s="670" t="s">
        <v>861</v>
      </c>
      <c r="Y33" s="669">
        <v>2</v>
      </c>
      <c r="Z33" s="668">
        <v>2</v>
      </c>
      <c r="AA33" s="178" t="s">
        <v>860</v>
      </c>
      <c r="AB33" s="656" t="s">
        <v>859</v>
      </c>
      <c r="AC33" s="655">
        <v>3</v>
      </c>
      <c r="AD33" s="655">
        <v>3</v>
      </c>
      <c r="AE33" s="178" t="s">
        <v>858</v>
      </c>
      <c r="AF33" s="654" t="s">
        <v>857</v>
      </c>
      <c r="AG33" s="667">
        <v>3</v>
      </c>
      <c r="AH33" s="666">
        <v>3</v>
      </c>
    </row>
    <row r="34" spans="1:34" s="204" customFormat="1" ht="23.15" customHeight="1">
      <c r="A34" s="1789"/>
      <c r="B34" s="2130"/>
      <c r="C34" s="665"/>
      <c r="D34" s="664"/>
      <c r="E34" s="86"/>
      <c r="F34" s="86"/>
      <c r="G34" s="663"/>
      <c r="H34" s="664"/>
      <c r="I34" s="86"/>
      <c r="J34" s="179"/>
      <c r="K34" s="665"/>
      <c r="L34" s="664"/>
      <c r="M34" s="86"/>
      <c r="N34" s="86"/>
      <c r="O34" s="663"/>
      <c r="P34" s="662"/>
      <c r="Q34" s="645"/>
      <c r="R34" s="179"/>
      <c r="S34" s="661"/>
      <c r="T34" s="64"/>
      <c r="U34" s="64"/>
      <c r="V34" s="64"/>
      <c r="W34" s="659" t="s">
        <v>856</v>
      </c>
      <c r="X34" s="660" t="s">
        <v>855</v>
      </c>
      <c r="Y34" s="659">
        <v>2</v>
      </c>
      <c r="Z34" s="658">
        <v>2</v>
      </c>
      <c r="AA34" s="657"/>
      <c r="AB34" s="656"/>
      <c r="AC34" s="655"/>
      <c r="AD34" s="655"/>
      <c r="AE34" s="203"/>
      <c r="AF34" s="654"/>
      <c r="AG34" s="653"/>
      <c r="AH34" s="652"/>
    </row>
    <row r="35" spans="1:34" s="204" customFormat="1" ht="23.15" customHeight="1" thickBot="1">
      <c r="A35" s="1789"/>
      <c r="B35" s="2130"/>
      <c r="C35" s="651"/>
      <c r="D35" s="646"/>
      <c r="E35" s="649"/>
      <c r="F35" s="649"/>
      <c r="G35" s="650"/>
      <c r="H35" s="646"/>
      <c r="I35" s="649"/>
      <c r="J35" s="648"/>
      <c r="K35" s="647"/>
      <c r="L35" s="646"/>
      <c r="M35" s="649"/>
      <c r="N35" s="649"/>
      <c r="O35" s="650"/>
      <c r="P35" s="646"/>
      <c r="Q35" s="649"/>
      <c r="R35" s="648"/>
      <c r="S35" s="647"/>
      <c r="T35" s="646"/>
      <c r="U35" s="645"/>
      <c r="V35" s="645"/>
      <c r="W35" s="64"/>
      <c r="X35" s="64"/>
      <c r="Y35" s="64"/>
      <c r="Z35" s="644"/>
      <c r="AA35" s="643"/>
      <c r="AB35" s="642"/>
      <c r="AC35" s="639"/>
      <c r="AD35" s="639"/>
      <c r="AE35" s="641"/>
      <c r="AF35" s="640"/>
      <c r="AG35" s="639"/>
      <c r="AH35" s="638"/>
    </row>
    <row r="36" spans="1:34" s="204" customFormat="1" ht="23.15" customHeight="1" thickTop="1" thickBot="1">
      <c r="A36" s="1756" t="s">
        <v>854</v>
      </c>
      <c r="B36" s="2118"/>
      <c r="C36" s="636"/>
      <c r="D36" s="637"/>
      <c r="E36" s="633">
        <v>0</v>
      </c>
      <c r="F36" s="633">
        <v>0</v>
      </c>
      <c r="G36" s="635"/>
      <c r="H36" s="634"/>
      <c r="I36" s="633">
        <v>0</v>
      </c>
      <c r="J36" s="632">
        <v>0</v>
      </c>
      <c r="K36" s="636"/>
      <c r="L36" s="634"/>
      <c r="M36" s="633">
        <v>2</v>
      </c>
      <c r="N36" s="633">
        <v>2</v>
      </c>
      <c r="O36" s="635"/>
      <c r="P36" s="634"/>
      <c r="Q36" s="633">
        <v>4</v>
      </c>
      <c r="R36" s="632">
        <v>4</v>
      </c>
      <c r="S36" s="636"/>
      <c r="T36" s="634"/>
      <c r="U36" s="633">
        <v>9</v>
      </c>
      <c r="V36" s="633">
        <v>9</v>
      </c>
      <c r="W36" s="635"/>
      <c r="X36" s="634"/>
      <c r="Y36" s="633">
        <v>9</v>
      </c>
      <c r="Z36" s="632">
        <v>9</v>
      </c>
      <c r="AA36" s="636"/>
      <c r="AB36" s="634"/>
      <c r="AC36" s="633">
        <v>8</v>
      </c>
      <c r="AD36" s="633">
        <v>8</v>
      </c>
      <c r="AE36" s="635"/>
      <c r="AF36" s="634"/>
      <c r="AG36" s="633">
        <v>9</v>
      </c>
      <c r="AH36" s="632">
        <v>9</v>
      </c>
    </row>
    <row r="37" spans="1:34" s="204" customFormat="1" ht="32.15" customHeight="1" thickTop="1" thickBot="1">
      <c r="A37" s="1793" t="s">
        <v>853</v>
      </c>
      <c r="B37" s="2119"/>
      <c r="C37" s="629"/>
      <c r="D37" s="626"/>
      <c r="E37" s="626">
        <f>SUM(E36,E28,E23,E20,E17,E12)</f>
        <v>15</v>
      </c>
      <c r="F37" s="626">
        <f>SUM(F36,F28,F23,F20,F17,F12)</f>
        <v>19</v>
      </c>
      <c r="G37" s="631"/>
      <c r="H37" s="630"/>
      <c r="I37" s="626">
        <f>SUM(I36,I28,I23,I20,I17,I12)</f>
        <v>16</v>
      </c>
      <c r="J37" s="625">
        <f>SUM(J36,J28,J23,J20,J17,J12)</f>
        <v>20</v>
      </c>
      <c r="K37" s="629"/>
      <c r="L37" s="627"/>
      <c r="M37" s="626">
        <f>SUM(M36,M28,M23,M20,M17,M12)</f>
        <v>20</v>
      </c>
      <c r="N37" s="626">
        <f>SUM(N36,N28,N23,N20,N17,N12)</f>
        <v>20</v>
      </c>
      <c r="O37" s="626"/>
      <c r="P37" s="627"/>
      <c r="Q37" s="626">
        <f>SUM(Q36,Q28,Q23,Q17,Q12)</f>
        <v>18</v>
      </c>
      <c r="R37" s="625">
        <f>SUM(R36,R28,R23,R17,R12)</f>
        <v>18</v>
      </c>
      <c r="S37" s="629"/>
      <c r="T37" s="627"/>
      <c r="U37" s="626">
        <f>SUM(U36,U28,U23,U20,U17,U12)</f>
        <v>19</v>
      </c>
      <c r="V37" s="626">
        <f>SUM(V36,V28,V23,V20,V17,V12)</f>
        <v>19</v>
      </c>
      <c r="W37" s="626"/>
      <c r="X37" s="626"/>
      <c r="Y37" s="626">
        <f>SUM(Y36,Y28,Y23,Y17,Y12)</f>
        <v>19</v>
      </c>
      <c r="Z37" s="625">
        <f>SUM(Z36,Z28,Z23,Z17,Z12)</f>
        <v>19</v>
      </c>
      <c r="AA37" s="628"/>
      <c r="AB37" s="627"/>
      <c r="AC37" s="626">
        <f>SUM(AC36,AC28,AC23)</f>
        <v>12</v>
      </c>
      <c r="AD37" s="626">
        <f>SUM(AD36,AD28,AD23)</f>
        <v>12</v>
      </c>
      <c r="AE37" s="627"/>
      <c r="AF37" s="627"/>
      <c r="AG37" s="626">
        <v>9</v>
      </c>
      <c r="AH37" s="625">
        <v>9</v>
      </c>
    </row>
    <row r="38" spans="1:34" s="489" customFormat="1" ht="27.75" customHeight="1">
      <c r="A38" s="1795" t="s">
        <v>852</v>
      </c>
      <c r="B38" s="2120"/>
      <c r="C38" s="624" t="s">
        <v>851</v>
      </c>
      <c r="D38" s="622" t="s">
        <v>850</v>
      </c>
      <c r="E38" s="2113">
        <f>E12+I12+M12+Q12+Y12+AG12</f>
        <v>18</v>
      </c>
      <c r="F38" s="2114"/>
      <c r="G38" s="2115"/>
      <c r="H38" s="623" t="s">
        <v>849</v>
      </c>
      <c r="I38" s="2117">
        <v>8</v>
      </c>
      <c r="J38" s="2117"/>
      <c r="K38" s="2117"/>
      <c r="L38" s="623" t="s">
        <v>848</v>
      </c>
      <c r="M38" s="2117">
        <v>8</v>
      </c>
      <c r="N38" s="2117"/>
      <c r="O38" s="2117"/>
      <c r="P38" s="622" t="s">
        <v>847</v>
      </c>
      <c r="Q38" s="2127">
        <v>0</v>
      </c>
      <c r="R38" s="2127"/>
      <c r="S38" s="2128"/>
      <c r="T38" s="622" t="s">
        <v>846</v>
      </c>
      <c r="U38" s="2127" t="s">
        <v>845</v>
      </c>
      <c r="V38" s="2127"/>
      <c r="W38" s="2127"/>
      <c r="X38" s="2127">
        <f>E28+I28+M28+Q28+U28+Y28+AC28+AG28+AK28+AO28</f>
        <v>45</v>
      </c>
      <c r="Y38" s="2127"/>
      <c r="Z38" s="2127"/>
      <c r="AA38" s="2127"/>
      <c r="AB38" s="621" t="s">
        <v>844</v>
      </c>
      <c r="AC38" s="2127">
        <f>E36+I36+M36+Q36+U36+Y36+AC36+AG36+AK36+AO36</f>
        <v>41</v>
      </c>
      <c r="AD38" s="2127"/>
      <c r="AE38" s="2127"/>
      <c r="AF38" s="2127"/>
      <c r="AG38" s="2127"/>
      <c r="AH38" s="2134"/>
    </row>
    <row r="39" spans="1:34" s="489" customFormat="1" ht="27.75" customHeight="1" thickBot="1">
      <c r="A39" s="1797"/>
      <c r="B39" s="2121"/>
      <c r="C39" s="619" t="s">
        <v>843</v>
      </c>
      <c r="D39" s="620" t="s">
        <v>842</v>
      </c>
      <c r="E39" s="2116">
        <f>E20+I20+M20+Q20+U20+Y20+AC20+AG20</f>
        <v>4</v>
      </c>
      <c r="F39" s="2116"/>
      <c r="G39" s="2116"/>
      <c r="H39" s="2116"/>
      <c r="I39" s="2116"/>
      <c r="J39" s="2116"/>
      <c r="K39" s="2116"/>
      <c r="L39" s="620" t="s">
        <v>54</v>
      </c>
      <c r="M39" s="2122">
        <v>12</v>
      </c>
      <c r="N39" s="2122"/>
      <c r="O39" s="2122"/>
      <c r="P39" s="2122"/>
      <c r="Q39" s="2122"/>
      <c r="R39" s="2122"/>
      <c r="S39" s="2122"/>
      <c r="T39" s="619" t="s">
        <v>841</v>
      </c>
      <c r="U39" s="2122">
        <f>SUM(AG37,AC37,Y37,U37,Q37,M37,I37,E37)</f>
        <v>128</v>
      </c>
      <c r="V39" s="2122"/>
      <c r="W39" s="2122"/>
      <c r="X39" s="2122"/>
      <c r="Y39" s="2122"/>
      <c r="Z39" s="2122"/>
      <c r="AA39" s="2122"/>
      <c r="AB39" s="2122"/>
      <c r="AC39" s="2122"/>
      <c r="AD39" s="2122"/>
      <c r="AE39" s="2122"/>
      <c r="AF39" s="2122"/>
      <c r="AG39" s="2122"/>
      <c r="AH39" s="2123"/>
    </row>
    <row r="40" spans="1:34" ht="16.5" customHeight="1">
      <c r="A40" s="1812" t="s">
        <v>16</v>
      </c>
      <c r="B40" s="2124"/>
      <c r="C40" s="1803" t="s">
        <v>840</v>
      </c>
      <c r="D40" s="1818"/>
      <c r="E40" s="1818"/>
      <c r="F40" s="1818"/>
      <c r="G40" s="1818"/>
      <c r="H40" s="1818"/>
      <c r="I40" s="1818"/>
      <c r="J40" s="1818"/>
      <c r="K40" s="1818"/>
      <c r="L40" s="1818"/>
      <c r="M40" s="1818"/>
      <c r="N40" s="1818"/>
      <c r="O40" s="1818"/>
      <c r="P40" s="1818"/>
      <c r="Q40" s="1818"/>
      <c r="R40" s="1819"/>
      <c r="S40" s="1826" t="s">
        <v>839</v>
      </c>
      <c r="T40" s="1829"/>
      <c r="U40" s="1830"/>
      <c r="V40" s="1831"/>
      <c r="W40" s="1813" t="s">
        <v>838</v>
      </c>
      <c r="X40" s="1829"/>
      <c r="Y40" s="1830"/>
      <c r="Z40" s="1831"/>
      <c r="AA40" s="1813" t="s">
        <v>837</v>
      </c>
      <c r="AB40" s="1829"/>
      <c r="AC40" s="1830"/>
      <c r="AD40" s="1831"/>
      <c r="AE40" s="1813" t="s">
        <v>836</v>
      </c>
      <c r="AF40" s="1802"/>
      <c r="AG40" s="1803"/>
      <c r="AH40" s="1804"/>
    </row>
    <row r="41" spans="1:34" ht="17.5" customHeight="1">
      <c r="A41" s="1814"/>
      <c r="B41" s="2125"/>
      <c r="C41" s="1821"/>
      <c r="D41" s="1821"/>
      <c r="E41" s="1821"/>
      <c r="F41" s="1821"/>
      <c r="G41" s="1821"/>
      <c r="H41" s="1821"/>
      <c r="I41" s="1821"/>
      <c r="J41" s="1821"/>
      <c r="K41" s="1821"/>
      <c r="L41" s="1821"/>
      <c r="M41" s="1821"/>
      <c r="N41" s="1821"/>
      <c r="O41" s="1821"/>
      <c r="P41" s="1821"/>
      <c r="Q41" s="1821"/>
      <c r="R41" s="1822"/>
      <c r="S41" s="1827"/>
      <c r="T41" s="1832"/>
      <c r="U41" s="1833"/>
      <c r="V41" s="1834"/>
      <c r="W41" s="1815"/>
      <c r="X41" s="1832"/>
      <c r="Y41" s="1833"/>
      <c r="Z41" s="1834"/>
      <c r="AA41" s="1815"/>
      <c r="AB41" s="1832"/>
      <c r="AC41" s="1833"/>
      <c r="AD41" s="1834"/>
      <c r="AE41" s="1815"/>
      <c r="AF41" s="1805"/>
      <c r="AG41" s="1806"/>
      <c r="AH41" s="1807"/>
    </row>
    <row r="42" spans="1:34" ht="16.5" customHeight="1">
      <c r="A42" s="1814"/>
      <c r="B42" s="2125"/>
      <c r="C42" s="1821"/>
      <c r="D42" s="1821"/>
      <c r="E42" s="1821"/>
      <c r="F42" s="1821"/>
      <c r="G42" s="1821"/>
      <c r="H42" s="1821"/>
      <c r="I42" s="1821"/>
      <c r="J42" s="1821"/>
      <c r="K42" s="1821"/>
      <c r="L42" s="1821"/>
      <c r="M42" s="1821"/>
      <c r="N42" s="1821"/>
      <c r="O42" s="1821"/>
      <c r="P42" s="1821"/>
      <c r="Q42" s="1821"/>
      <c r="R42" s="1822"/>
      <c r="S42" s="1827"/>
      <c r="T42" s="1832"/>
      <c r="U42" s="1833"/>
      <c r="V42" s="1834"/>
      <c r="W42" s="1815"/>
      <c r="X42" s="1832"/>
      <c r="Y42" s="1833"/>
      <c r="Z42" s="1834"/>
      <c r="AA42" s="1815"/>
      <c r="AB42" s="1832"/>
      <c r="AC42" s="1833"/>
      <c r="AD42" s="1834"/>
      <c r="AE42" s="1815"/>
      <c r="AF42" s="1805"/>
      <c r="AG42" s="1806"/>
      <c r="AH42" s="1807"/>
    </row>
    <row r="43" spans="1:34" ht="16.5" customHeight="1">
      <c r="A43" s="1814"/>
      <c r="B43" s="2125"/>
      <c r="C43" s="1821"/>
      <c r="D43" s="1821"/>
      <c r="E43" s="1821"/>
      <c r="F43" s="1821"/>
      <c r="G43" s="1821"/>
      <c r="H43" s="1821"/>
      <c r="I43" s="1821"/>
      <c r="J43" s="1821"/>
      <c r="K43" s="1821"/>
      <c r="L43" s="1821"/>
      <c r="M43" s="1821"/>
      <c r="N43" s="1821"/>
      <c r="O43" s="1821"/>
      <c r="P43" s="1821"/>
      <c r="Q43" s="1821"/>
      <c r="R43" s="1822"/>
      <c r="S43" s="1827"/>
      <c r="T43" s="1832"/>
      <c r="U43" s="1833"/>
      <c r="V43" s="1834"/>
      <c r="W43" s="1815"/>
      <c r="X43" s="1832"/>
      <c r="Y43" s="1833"/>
      <c r="Z43" s="1834"/>
      <c r="AA43" s="1815"/>
      <c r="AB43" s="1832"/>
      <c r="AC43" s="1833"/>
      <c r="AD43" s="1834"/>
      <c r="AE43" s="1815"/>
      <c r="AF43" s="1805"/>
      <c r="AG43" s="1806"/>
      <c r="AH43" s="1807"/>
    </row>
    <row r="44" spans="1:34" ht="63" customHeight="1" thickBot="1">
      <c r="A44" s="1816"/>
      <c r="B44" s="2126"/>
      <c r="C44" s="1824"/>
      <c r="D44" s="1824"/>
      <c r="E44" s="1824"/>
      <c r="F44" s="1824"/>
      <c r="G44" s="1824"/>
      <c r="H44" s="1824"/>
      <c r="I44" s="1824"/>
      <c r="J44" s="1824"/>
      <c r="K44" s="1824"/>
      <c r="L44" s="1824"/>
      <c r="M44" s="1824"/>
      <c r="N44" s="1824"/>
      <c r="O44" s="1824"/>
      <c r="P44" s="1824"/>
      <c r="Q44" s="1824"/>
      <c r="R44" s="1825"/>
      <c r="S44" s="1828"/>
      <c r="T44" s="1835"/>
      <c r="U44" s="1836"/>
      <c r="V44" s="1837"/>
      <c r="W44" s="1817"/>
      <c r="X44" s="1835"/>
      <c r="Y44" s="1836"/>
      <c r="Z44" s="1837"/>
      <c r="AA44" s="1817"/>
      <c r="AB44" s="1835"/>
      <c r="AC44" s="1836"/>
      <c r="AD44" s="1837"/>
      <c r="AE44" s="1817"/>
      <c r="AF44" s="1808"/>
      <c r="AG44" s="1809"/>
      <c r="AH44" s="1810"/>
    </row>
    <row r="48" spans="1:34">
      <c r="C48" s="488"/>
      <c r="E48" s="484"/>
      <c r="F48" s="484"/>
      <c r="G48" s="484"/>
      <c r="H48" s="484"/>
      <c r="I48" s="484"/>
      <c r="J48" s="484"/>
    </row>
    <row r="49" spans="1:10">
      <c r="C49" s="488"/>
      <c r="E49" s="484"/>
      <c r="F49" s="484"/>
      <c r="G49" s="484"/>
      <c r="H49" s="484"/>
      <c r="I49" s="484"/>
      <c r="J49" s="484"/>
    </row>
    <row r="50" spans="1:10">
      <c r="C50" s="488"/>
      <c r="E50" s="484"/>
      <c r="F50" s="484"/>
      <c r="G50" s="484"/>
      <c r="H50" s="484"/>
      <c r="I50" s="484"/>
      <c r="J50" s="484"/>
    </row>
    <row r="51" spans="1:10">
      <c r="C51" s="488"/>
      <c r="E51" s="484"/>
      <c r="F51" s="484"/>
      <c r="G51" s="484"/>
      <c r="H51" s="484"/>
      <c r="I51" s="484"/>
      <c r="J51" s="484"/>
    </row>
    <row r="52" spans="1:10">
      <c r="C52" s="488"/>
      <c r="E52" s="484"/>
      <c r="F52" s="484"/>
      <c r="G52" s="484"/>
      <c r="H52" s="484"/>
      <c r="I52" s="484"/>
      <c r="J52" s="484"/>
    </row>
    <row r="53" spans="1:10">
      <c r="C53" s="488"/>
      <c r="E53" s="484"/>
      <c r="F53" s="484"/>
      <c r="G53" s="484"/>
      <c r="H53" s="484"/>
      <c r="I53" s="484"/>
      <c r="J53" s="484"/>
    </row>
    <row r="56" spans="1:10" ht="17.5" customHeight="1">
      <c r="E56" s="484"/>
      <c r="F56" s="484"/>
      <c r="G56" s="484"/>
      <c r="H56" s="484"/>
      <c r="I56" s="484"/>
      <c r="J56" s="484"/>
    </row>
    <row r="57" spans="1:10">
      <c r="A57" s="487"/>
      <c r="B57" s="487"/>
      <c r="E57" s="484"/>
      <c r="F57" s="484"/>
      <c r="G57" s="484"/>
      <c r="H57" s="484"/>
      <c r="I57" s="484"/>
      <c r="J57" s="484"/>
    </row>
  </sheetData>
  <mergeCells count="52">
    <mergeCell ref="AE5:AH5"/>
    <mergeCell ref="A29:B35"/>
    <mergeCell ref="S5:V5"/>
    <mergeCell ref="A17:B17"/>
    <mergeCell ref="A2:AH2"/>
    <mergeCell ref="A3:AH3"/>
    <mergeCell ref="A4:B4"/>
    <mergeCell ref="C4:J4"/>
    <mergeCell ref="K4:R4"/>
    <mergeCell ref="S4:Z4"/>
    <mergeCell ref="AA4:AH4"/>
    <mergeCell ref="B15:B16"/>
    <mergeCell ref="A5:B5"/>
    <mergeCell ref="C5:F5"/>
    <mergeCell ref="G5:J5"/>
    <mergeCell ref="K5:N5"/>
    <mergeCell ref="O5:R5"/>
    <mergeCell ref="X38:AA38"/>
    <mergeCell ref="Q38:S38"/>
    <mergeCell ref="U38:W38"/>
    <mergeCell ref="A24:B27"/>
    <mergeCell ref="W5:Z5"/>
    <mergeCell ref="AA5:AD5"/>
    <mergeCell ref="A6:B11"/>
    <mergeCell ref="A12:B12"/>
    <mergeCell ref="A13:A16"/>
    <mergeCell ref="B13:B14"/>
    <mergeCell ref="A18:B19"/>
    <mergeCell ref="A20:B20"/>
    <mergeCell ref="A21:B22"/>
    <mergeCell ref="A23:B23"/>
    <mergeCell ref="AC38:AH38"/>
    <mergeCell ref="A28:B28"/>
    <mergeCell ref="A40:B44"/>
    <mergeCell ref="C40:R44"/>
    <mergeCell ref="S40:S44"/>
    <mergeCell ref="T40:V44"/>
    <mergeCell ref="W40:W44"/>
    <mergeCell ref="AE40:AE44"/>
    <mergeCell ref="AF40:AH44"/>
    <mergeCell ref="M39:S39"/>
    <mergeCell ref="U39:AH39"/>
    <mergeCell ref="X40:Z44"/>
    <mergeCell ref="AA40:AA44"/>
    <mergeCell ref="AB40:AD44"/>
    <mergeCell ref="E38:G38"/>
    <mergeCell ref="E39:K39"/>
    <mergeCell ref="I38:K38"/>
    <mergeCell ref="M38:O38"/>
    <mergeCell ref="A36:B36"/>
    <mergeCell ref="A37:B37"/>
    <mergeCell ref="A38:B39"/>
  </mergeCells>
  <phoneticPr fontId="3" type="noConversion"/>
  <printOptions horizontalCentered="1" verticalCentered="1"/>
  <pageMargins left="0.39370078740157483" right="0.39370078740157483" top="0.19685039370078741" bottom="0.19685039370078741" header="0.51181102362204722" footer="0.39370078740157483"/>
  <pageSetup paperSize="8" scale="74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59"/>
  <sheetViews>
    <sheetView tabSelected="1" view="pageBreakPreview" topLeftCell="A31" zoomScaleNormal="100" zoomScaleSheetLayoutView="100" workbookViewId="0">
      <selection activeCell="C42" sqref="C42:R46"/>
    </sheetView>
  </sheetViews>
  <sheetFormatPr defaultColWidth="9" defaultRowHeight="17"/>
  <cols>
    <col min="1" max="2" width="5.6328125" style="486" customWidth="1"/>
    <col min="3" max="3" width="10.6328125" style="742" customWidth="1"/>
    <col min="4" max="4" width="15.6328125" style="742" customWidth="1"/>
    <col min="5" max="6" width="2.6328125" style="1009" customWidth="1"/>
    <col min="7" max="7" width="10.6328125" style="1010" customWidth="1"/>
    <col min="8" max="8" width="15.6328125" style="1010" customWidth="1"/>
    <col min="9" max="10" width="2.6328125" style="1009" customWidth="1"/>
    <col min="11" max="11" width="10.6328125" style="742" customWidth="1"/>
    <col min="12" max="12" width="15.6328125" style="742" customWidth="1"/>
    <col min="13" max="14" width="2.6328125" style="742" customWidth="1"/>
    <col min="15" max="15" width="10.6328125" style="742" customWidth="1"/>
    <col min="16" max="16" width="15.6328125" style="742" customWidth="1"/>
    <col min="17" max="18" width="2.6328125" style="742" customWidth="1"/>
    <col min="19" max="19" width="10.6328125" style="742" customWidth="1"/>
    <col min="20" max="20" width="15.6328125" style="742" customWidth="1"/>
    <col min="21" max="22" width="2.6328125" style="742" customWidth="1"/>
    <col min="23" max="23" width="10.6328125" style="742" customWidth="1"/>
    <col min="24" max="24" width="15.6328125" style="742" customWidth="1"/>
    <col min="25" max="26" width="2.6328125" style="742" customWidth="1"/>
    <col min="27" max="27" width="10.6328125" style="742" customWidth="1"/>
    <col min="28" max="28" width="15.6328125" style="742" customWidth="1"/>
    <col min="29" max="30" width="2.6328125" style="742" customWidth="1"/>
    <col min="31" max="31" width="10.26953125" style="742" customWidth="1"/>
    <col min="32" max="32" width="15.6328125" style="742" customWidth="1"/>
    <col min="33" max="34" width="2.6328125" style="742" customWidth="1"/>
    <col min="35" max="16384" width="9" style="742"/>
  </cols>
  <sheetData>
    <row r="1" spans="1:34" ht="15.75" customHeight="1">
      <c r="A1" s="618"/>
      <c r="B1" s="618"/>
      <c r="D1" s="1215"/>
    </row>
    <row r="2" spans="1:34" s="617" customFormat="1" ht="27.5">
      <c r="A2" s="1750" t="s">
        <v>1929</v>
      </c>
      <c r="B2" s="1750"/>
      <c r="C2" s="1750"/>
      <c r="D2" s="1750"/>
      <c r="E2" s="1750"/>
      <c r="F2" s="1750"/>
      <c r="G2" s="1750"/>
      <c r="H2" s="1750"/>
      <c r="I2" s="1750"/>
      <c r="J2" s="1750"/>
      <c r="K2" s="1750"/>
      <c r="L2" s="1750"/>
      <c r="M2" s="1750"/>
      <c r="N2" s="1750"/>
      <c r="O2" s="1750"/>
      <c r="P2" s="1750"/>
      <c r="Q2" s="1750"/>
      <c r="R2" s="1750"/>
      <c r="S2" s="1750"/>
      <c r="T2" s="1750"/>
      <c r="U2" s="1750"/>
      <c r="V2" s="1750"/>
      <c r="W2" s="1750"/>
      <c r="X2" s="1750"/>
      <c r="Y2" s="1750"/>
      <c r="Z2" s="1750"/>
      <c r="AA2" s="1750"/>
      <c r="AB2" s="1750"/>
      <c r="AC2" s="1750"/>
      <c r="AD2" s="1750"/>
      <c r="AE2" s="1750"/>
      <c r="AF2" s="1750"/>
      <c r="AG2" s="1750"/>
      <c r="AH2" s="1750"/>
    </row>
    <row r="3" spans="1:34" s="320" customFormat="1" ht="18" customHeight="1">
      <c r="A3" s="2135" t="s">
        <v>1928</v>
      </c>
      <c r="B3" s="2135"/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2135"/>
      <c r="V3" s="2135"/>
      <c r="W3" s="2135"/>
      <c r="X3" s="2135"/>
      <c r="Y3" s="2135"/>
      <c r="Z3" s="2135"/>
      <c r="AA3" s="2135"/>
      <c r="AB3" s="2135"/>
      <c r="AC3" s="2135"/>
      <c r="AD3" s="2135"/>
      <c r="AE3" s="2135"/>
      <c r="AF3" s="2135"/>
      <c r="AG3" s="2135"/>
      <c r="AH3" s="2135"/>
    </row>
    <row r="4" spans="1:34" s="1612" customFormat="1" ht="18" customHeight="1">
      <c r="A4" s="2141" t="s">
        <v>0</v>
      </c>
      <c r="B4" s="2141"/>
      <c r="C4" s="2142" t="s">
        <v>171</v>
      </c>
      <c r="D4" s="2142"/>
      <c r="E4" s="2142"/>
      <c r="F4" s="2142"/>
      <c r="G4" s="2142"/>
      <c r="H4" s="2142"/>
      <c r="I4" s="2142"/>
      <c r="J4" s="2142"/>
      <c r="K4" s="2142" t="s">
        <v>1927</v>
      </c>
      <c r="L4" s="2142"/>
      <c r="M4" s="2142"/>
      <c r="N4" s="2142"/>
      <c r="O4" s="2142"/>
      <c r="P4" s="2142"/>
      <c r="Q4" s="2142"/>
      <c r="R4" s="2142"/>
      <c r="S4" s="2142" t="s">
        <v>1926</v>
      </c>
      <c r="T4" s="2142"/>
      <c r="U4" s="2142"/>
      <c r="V4" s="2142"/>
      <c r="W4" s="2142"/>
      <c r="X4" s="2142"/>
      <c r="Y4" s="2142"/>
      <c r="Z4" s="2143"/>
      <c r="AA4" s="2142" t="s">
        <v>1925</v>
      </c>
      <c r="AB4" s="2142"/>
      <c r="AC4" s="2142"/>
      <c r="AD4" s="2142"/>
      <c r="AE4" s="2142"/>
      <c r="AF4" s="2142"/>
      <c r="AG4" s="2142"/>
      <c r="AH4" s="2142"/>
    </row>
    <row r="5" spans="1:34" s="1009" customFormat="1" ht="18" customHeight="1">
      <c r="A5" s="2075" t="s">
        <v>538</v>
      </c>
      <c r="B5" s="2075"/>
      <c r="C5" s="1764" t="s">
        <v>6</v>
      </c>
      <c r="D5" s="1764"/>
      <c r="E5" s="1764"/>
      <c r="F5" s="1764"/>
      <c r="G5" s="1764" t="s">
        <v>7</v>
      </c>
      <c r="H5" s="1764"/>
      <c r="I5" s="1764"/>
      <c r="J5" s="2076"/>
      <c r="K5" s="1764" t="s">
        <v>6</v>
      </c>
      <c r="L5" s="1764"/>
      <c r="M5" s="1764"/>
      <c r="N5" s="1764"/>
      <c r="O5" s="1764" t="s">
        <v>7</v>
      </c>
      <c r="P5" s="1764"/>
      <c r="Q5" s="1764"/>
      <c r="R5" s="1764"/>
      <c r="S5" s="2101" t="s">
        <v>6</v>
      </c>
      <c r="T5" s="1764"/>
      <c r="U5" s="1764"/>
      <c r="V5" s="1764"/>
      <c r="W5" s="1764" t="s">
        <v>7</v>
      </c>
      <c r="X5" s="1764"/>
      <c r="Y5" s="1764"/>
      <c r="Z5" s="2076"/>
      <c r="AA5" s="1764" t="s">
        <v>6</v>
      </c>
      <c r="AB5" s="1764"/>
      <c r="AC5" s="1764"/>
      <c r="AD5" s="1764"/>
      <c r="AE5" s="1764" t="s">
        <v>7</v>
      </c>
      <c r="AF5" s="1764"/>
      <c r="AG5" s="1764"/>
      <c r="AH5" s="1764"/>
    </row>
    <row r="6" spans="1:34" s="1010" customFormat="1" ht="33" customHeight="1">
      <c r="A6" s="2079" t="s">
        <v>400</v>
      </c>
      <c r="B6" s="2080"/>
      <c r="C6" s="166" t="s">
        <v>8</v>
      </c>
      <c r="D6" s="168" t="s">
        <v>9</v>
      </c>
      <c r="E6" s="615" t="s">
        <v>10</v>
      </c>
      <c r="F6" s="615" t="s">
        <v>11</v>
      </c>
      <c r="G6" s="159" t="s">
        <v>8</v>
      </c>
      <c r="H6" s="159" t="s">
        <v>9</v>
      </c>
      <c r="I6" s="615" t="s">
        <v>10</v>
      </c>
      <c r="J6" s="814" t="s">
        <v>11</v>
      </c>
      <c r="K6" s="159" t="s">
        <v>8</v>
      </c>
      <c r="L6" s="159" t="s">
        <v>9</v>
      </c>
      <c r="M6" s="615" t="s">
        <v>10</v>
      </c>
      <c r="N6" s="615" t="s">
        <v>11</v>
      </c>
      <c r="O6" s="159">
        <v>130</v>
      </c>
      <c r="P6" s="159" t="s">
        <v>9</v>
      </c>
      <c r="Q6" s="615" t="s">
        <v>10</v>
      </c>
      <c r="R6" s="615" t="s">
        <v>11</v>
      </c>
      <c r="S6" s="166" t="s">
        <v>8</v>
      </c>
      <c r="T6" s="159" t="s">
        <v>9</v>
      </c>
      <c r="U6" s="615" t="s">
        <v>10</v>
      </c>
      <c r="V6" s="615" t="s">
        <v>11</v>
      </c>
      <c r="W6" s="159" t="s">
        <v>8</v>
      </c>
      <c r="X6" s="159" t="s">
        <v>9</v>
      </c>
      <c r="Y6" s="615" t="s">
        <v>10</v>
      </c>
      <c r="Z6" s="814" t="s">
        <v>11</v>
      </c>
      <c r="AA6" s="168" t="s">
        <v>8</v>
      </c>
      <c r="AB6" s="168" t="s">
        <v>9</v>
      </c>
      <c r="AC6" s="615" t="s">
        <v>10</v>
      </c>
      <c r="AD6" s="615" t="s">
        <v>11</v>
      </c>
      <c r="AE6" s="168" t="s">
        <v>8</v>
      </c>
      <c r="AF6" s="168" t="s">
        <v>9</v>
      </c>
      <c r="AG6" s="615" t="s">
        <v>10</v>
      </c>
      <c r="AH6" s="615" t="s">
        <v>11</v>
      </c>
    </row>
    <row r="7" spans="1:34" s="1010" customFormat="1" ht="22" customHeight="1">
      <c r="A7" s="2081"/>
      <c r="B7" s="2082"/>
      <c r="C7" s="184" t="s">
        <v>59</v>
      </c>
      <c r="D7" s="185" t="s">
        <v>199</v>
      </c>
      <c r="E7" s="165">
        <v>2</v>
      </c>
      <c r="F7" s="165">
        <v>2</v>
      </c>
      <c r="G7" s="208" t="s">
        <v>537</v>
      </c>
      <c r="H7" s="186" t="s">
        <v>536</v>
      </c>
      <c r="I7" s="165">
        <v>2</v>
      </c>
      <c r="J7" s="159">
        <v>2</v>
      </c>
      <c r="K7" s="27" t="s">
        <v>535</v>
      </c>
      <c r="L7" s="167" t="s">
        <v>534</v>
      </c>
      <c r="M7" s="159">
        <v>2</v>
      </c>
      <c r="N7" s="159">
        <v>2</v>
      </c>
      <c r="O7" s="208" t="s">
        <v>533</v>
      </c>
      <c r="P7" s="167" t="s">
        <v>60</v>
      </c>
      <c r="Q7" s="159">
        <v>2</v>
      </c>
      <c r="R7" s="159">
        <v>2</v>
      </c>
      <c r="S7" s="163"/>
      <c r="T7" s="164"/>
      <c r="U7" s="165"/>
      <c r="V7" s="165"/>
      <c r="W7" s="165"/>
      <c r="X7" s="164"/>
      <c r="Y7" s="165"/>
      <c r="Z7" s="793"/>
      <c r="AA7" s="1604"/>
      <c r="AB7" s="1537"/>
      <c r="AC7" s="165"/>
      <c r="AD7" s="165"/>
      <c r="AE7" s="190"/>
      <c r="AF7" s="164"/>
      <c r="AG7" s="165"/>
      <c r="AH7" s="165"/>
    </row>
    <row r="8" spans="1:34" s="1010" customFormat="1" ht="22" customHeight="1">
      <c r="A8" s="2081"/>
      <c r="B8" s="2082"/>
      <c r="C8" s="27" t="s">
        <v>532</v>
      </c>
      <c r="D8" s="110" t="s">
        <v>184</v>
      </c>
      <c r="E8" s="208">
        <v>2</v>
      </c>
      <c r="F8" s="208">
        <v>2</v>
      </c>
      <c r="G8" s="208" t="s">
        <v>185</v>
      </c>
      <c r="H8" s="111" t="s">
        <v>531</v>
      </c>
      <c r="I8" s="208">
        <v>2</v>
      </c>
      <c r="J8" s="208">
        <v>2</v>
      </c>
      <c r="K8" s="27" t="s">
        <v>61</v>
      </c>
      <c r="L8" s="110" t="s">
        <v>187</v>
      </c>
      <c r="M8" s="208">
        <v>2</v>
      </c>
      <c r="N8" s="75">
        <v>2</v>
      </c>
      <c r="O8" s="208" t="s">
        <v>188</v>
      </c>
      <c r="P8" s="114" t="s">
        <v>530</v>
      </c>
      <c r="Q8" s="159">
        <v>2</v>
      </c>
      <c r="R8" s="159">
        <v>2</v>
      </c>
      <c r="S8" s="166"/>
      <c r="T8" s="167"/>
      <c r="U8" s="159"/>
      <c r="V8" s="159"/>
      <c r="W8" s="159"/>
      <c r="X8" s="167"/>
      <c r="Y8" s="159"/>
      <c r="Z8" s="160"/>
      <c r="AA8" s="1611"/>
      <c r="AB8" s="1187"/>
      <c r="AC8" s="159"/>
      <c r="AD8" s="159"/>
      <c r="AE8" s="168"/>
      <c r="AF8" s="168"/>
      <c r="AG8" s="159"/>
      <c r="AH8" s="159"/>
    </row>
    <row r="9" spans="1:34" s="1010" customFormat="1" ht="22" customHeight="1">
      <c r="A9" s="2081"/>
      <c r="B9" s="2082"/>
      <c r="C9" s="27" t="s">
        <v>189</v>
      </c>
      <c r="D9" s="110" t="s">
        <v>529</v>
      </c>
      <c r="E9" s="208">
        <v>2</v>
      </c>
      <c r="F9" s="75">
        <v>2</v>
      </c>
      <c r="G9" s="208" t="s">
        <v>190</v>
      </c>
      <c r="H9" s="110" t="s">
        <v>528</v>
      </c>
      <c r="I9" s="208">
        <v>2</v>
      </c>
      <c r="J9" s="75">
        <v>2</v>
      </c>
      <c r="K9" s="208"/>
      <c r="L9" s="279"/>
      <c r="M9" s="94"/>
      <c r="N9" s="117"/>
      <c r="O9" s="208" t="s">
        <v>62</v>
      </c>
      <c r="P9" s="110" t="s">
        <v>526</v>
      </c>
      <c r="Q9" s="208">
        <v>2</v>
      </c>
      <c r="R9" s="75">
        <v>2</v>
      </c>
      <c r="S9" s="159"/>
      <c r="T9" s="174"/>
      <c r="U9" s="170"/>
      <c r="V9" s="170"/>
      <c r="W9" s="170"/>
      <c r="X9" s="174"/>
      <c r="Y9" s="170"/>
      <c r="Z9" s="171"/>
      <c r="AA9" s="1604"/>
      <c r="AB9" s="1187"/>
      <c r="AC9" s="170"/>
      <c r="AD9" s="170"/>
      <c r="AE9" s="601"/>
      <c r="AF9" s="601"/>
      <c r="AG9" s="170"/>
      <c r="AH9" s="170"/>
    </row>
    <row r="10" spans="1:34" s="1010" customFormat="1" ht="22" customHeight="1">
      <c r="A10" s="2081"/>
      <c r="B10" s="2082"/>
      <c r="C10" s="27" t="s">
        <v>1924</v>
      </c>
      <c r="D10" s="110" t="s">
        <v>1319</v>
      </c>
      <c r="E10" s="208">
        <v>2</v>
      </c>
      <c r="F10" s="208">
        <v>2</v>
      </c>
      <c r="G10" s="208" t="s">
        <v>1923</v>
      </c>
      <c r="H10" s="111" t="s">
        <v>1317</v>
      </c>
      <c r="I10" s="208">
        <v>2</v>
      </c>
      <c r="J10" s="208">
        <v>2</v>
      </c>
      <c r="K10" s="94"/>
      <c r="L10" s="279"/>
      <c r="M10" s="94"/>
      <c r="N10" s="117"/>
      <c r="O10" s="42"/>
      <c r="P10" s="114"/>
      <c r="Q10" s="159"/>
      <c r="R10" s="159"/>
      <c r="S10" s="173"/>
      <c r="T10" s="174"/>
      <c r="U10" s="170"/>
      <c r="V10" s="170"/>
      <c r="W10" s="170"/>
      <c r="X10" s="174"/>
      <c r="Y10" s="170"/>
      <c r="Z10" s="171"/>
      <c r="AA10" s="1593"/>
      <c r="AB10" s="1603"/>
      <c r="AC10" s="170"/>
      <c r="AD10" s="170"/>
      <c r="AE10" s="601"/>
      <c r="AF10" s="601"/>
      <c r="AG10" s="170"/>
      <c r="AH10" s="170"/>
    </row>
    <row r="11" spans="1:34" s="1010" customFormat="1" ht="22" customHeight="1" thickBot="1">
      <c r="A11" s="2081"/>
      <c r="B11" s="2082"/>
      <c r="C11" s="27"/>
      <c r="D11" s="110"/>
      <c r="E11" s="208"/>
      <c r="F11" s="208"/>
      <c r="G11" s="1610"/>
      <c r="H11" s="1610"/>
      <c r="I11" s="1610"/>
      <c r="J11" s="1610"/>
      <c r="K11" s="155"/>
      <c r="L11" s="106"/>
      <c r="M11" s="94"/>
      <c r="N11" s="42"/>
      <c r="O11" s="42"/>
      <c r="P11" s="110"/>
      <c r="Q11" s="159"/>
      <c r="R11" s="180"/>
      <c r="S11" s="173"/>
      <c r="T11" s="174"/>
      <c r="U11" s="170"/>
      <c r="V11" s="170"/>
      <c r="W11" s="170"/>
      <c r="X11" s="174"/>
      <c r="Y11" s="170"/>
      <c r="Z11" s="171"/>
      <c r="AA11" s="1593"/>
      <c r="AB11" s="1603"/>
      <c r="AC11" s="170"/>
      <c r="AD11" s="170"/>
      <c r="AE11" s="601"/>
      <c r="AF11" s="601"/>
      <c r="AG11" s="170"/>
      <c r="AH11" s="170"/>
    </row>
    <row r="12" spans="1:34" s="1010" customFormat="1" ht="22" customHeight="1" thickTop="1" thickBot="1">
      <c r="A12" s="2144" t="s">
        <v>24</v>
      </c>
      <c r="B12" s="2144"/>
      <c r="C12" s="501"/>
      <c r="D12" s="1609"/>
      <c r="E12" s="1602">
        <v>4</v>
      </c>
      <c r="F12" s="1602">
        <v>8</v>
      </c>
      <c r="G12" s="1200"/>
      <c r="H12" s="1608"/>
      <c r="I12" s="1607">
        <v>4</v>
      </c>
      <c r="J12" s="1602">
        <f>SUM(J7:J11)</f>
        <v>8</v>
      </c>
      <c r="K12" s="1203"/>
      <c r="L12" s="507"/>
      <c r="M12" s="501">
        <f>SUM(M7:M11)</f>
        <v>4</v>
      </c>
      <c r="N12" s="501">
        <f>SUM(N7:N11)</f>
        <v>4</v>
      </c>
      <c r="O12" s="501"/>
      <c r="P12" s="507"/>
      <c r="Q12" s="501">
        <f>SUM(Q7:Q11)</f>
        <v>6</v>
      </c>
      <c r="R12" s="501">
        <f>SUM(R7:R11)</f>
        <v>6</v>
      </c>
      <c r="S12" s="810"/>
      <c r="T12" s="507"/>
      <c r="U12" s="501">
        <f>SUM(U7:U11)</f>
        <v>0</v>
      </c>
      <c r="V12" s="501">
        <f>SUM(V7:V11)</f>
        <v>0</v>
      </c>
      <c r="W12" s="501"/>
      <c r="X12" s="507"/>
      <c r="Y12" s="501">
        <f>SUM(Y7:Y11)</f>
        <v>0</v>
      </c>
      <c r="Z12" s="501">
        <f>SUM(Z7:Z11)</f>
        <v>0</v>
      </c>
      <c r="AA12" s="1601"/>
      <c r="AB12" s="1606"/>
      <c r="AC12" s="501">
        <f>SUM(AC7:AC11)</f>
        <v>0</v>
      </c>
      <c r="AD12" s="501">
        <f>SUM(AD7:AD11)</f>
        <v>0</v>
      </c>
      <c r="AE12" s="507"/>
      <c r="AF12" s="507"/>
      <c r="AG12" s="501">
        <f>SUM(AG7:AG11)</f>
        <v>0</v>
      </c>
      <c r="AH12" s="501">
        <f>SUM(AH7:AH11)</f>
        <v>0</v>
      </c>
    </row>
    <row r="13" spans="1:34" s="1010" customFormat="1" ht="22" customHeight="1" thickTop="1">
      <c r="A13" s="2147" t="s">
        <v>399</v>
      </c>
      <c r="B13" s="2149" t="s">
        <v>520</v>
      </c>
      <c r="C13" s="163"/>
      <c r="D13" s="185"/>
      <c r="E13" s="165"/>
      <c r="F13" s="165"/>
      <c r="G13" s="202"/>
      <c r="H13" s="186"/>
      <c r="I13" s="165"/>
      <c r="J13" s="165"/>
      <c r="K13" s="163"/>
      <c r="L13" s="168" t="s">
        <v>519</v>
      </c>
      <c r="M13" s="165">
        <v>2</v>
      </c>
      <c r="N13" s="165">
        <v>2</v>
      </c>
      <c r="O13" s="165"/>
      <c r="P13" s="63" t="s">
        <v>178</v>
      </c>
      <c r="Q13" s="61">
        <v>2</v>
      </c>
      <c r="R13" s="77">
        <v>2</v>
      </c>
      <c r="S13" s="5"/>
      <c r="T13" s="79" t="s">
        <v>63</v>
      </c>
      <c r="U13" s="61">
        <v>2</v>
      </c>
      <c r="V13" s="61">
        <v>2</v>
      </c>
      <c r="W13" s="165"/>
      <c r="X13" s="190" t="s">
        <v>517</v>
      </c>
      <c r="Y13" s="165">
        <v>2</v>
      </c>
      <c r="Z13" s="793">
        <v>2</v>
      </c>
      <c r="AA13" s="1600"/>
      <c r="AB13" s="1605"/>
      <c r="AC13" s="165"/>
      <c r="AD13" s="165"/>
      <c r="AE13" s="190"/>
      <c r="AF13" s="164"/>
      <c r="AG13" s="165"/>
      <c r="AH13" s="165"/>
    </row>
    <row r="14" spans="1:34" s="1010" customFormat="1" ht="22" customHeight="1">
      <c r="A14" s="2086"/>
      <c r="B14" s="2088"/>
      <c r="C14" s="166"/>
      <c r="D14" s="158"/>
      <c r="E14" s="159"/>
      <c r="F14" s="159"/>
      <c r="G14" s="178"/>
      <c r="H14" s="161"/>
      <c r="I14" s="159"/>
      <c r="J14" s="159"/>
      <c r="K14" s="166"/>
      <c r="L14" s="167"/>
      <c r="M14" s="165"/>
      <c r="N14" s="165"/>
      <c r="O14" s="159"/>
      <c r="P14" s="167"/>
      <c r="Q14" s="165"/>
      <c r="R14" s="159"/>
      <c r="S14" s="166"/>
      <c r="T14" s="167"/>
      <c r="U14" s="159"/>
      <c r="V14" s="159"/>
      <c r="W14" s="159"/>
      <c r="X14" s="167"/>
      <c r="Y14" s="159"/>
      <c r="Z14" s="160"/>
      <c r="AA14" s="1604"/>
      <c r="AB14" s="1187"/>
      <c r="AC14" s="159"/>
      <c r="AD14" s="159"/>
      <c r="AE14" s="168"/>
      <c r="AF14" s="167"/>
      <c r="AG14" s="159"/>
      <c r="AH14" s="159"/>
    </row>
    <row r="15" spans="1:34" s="1010" customFormat="1" ht="22" customHeight="1">
      <c r="A15" s="2086"/>
      <c r="B15" s="2150" t="s">
        <v>516</v>
      </c>
      <c r="C15" s="159"/>
      <c r="D15" s="1187"/>
      <c r="E15" s="1187"/>
      <c r="F15" s="1187"/>
      <c r="G15" s="1187"/>
      <c r="H15" s="1187"/>
      <c r="I15" s="1187"/>
      <c r="J15" s="1187"/>
      <c r="K15" s="159"/>
      <c r="L15" s="167"/>
      <c r="M15" s="159"/>
      <c r="N15" s="159"/>
      <c r="O15" s="159"/>
      <c r="P15" s="167"/>
      <c r="Q15" s="159"/>
      <c r="R15" s="159"/>
      <c r="S15" s="166"/>
      <c r="T15" s="161"/>
      <c r="U15" s="159"/>
      <c r="V15" s="159"/>
      <c r="W15" s="159"/>
      <c r="X15" s="161"/>
      <c r="Y15" s="159"/>
      <c r="Z15" s="160"/>
      <c r="AA15" s="1604"/>
      <c r="AB15" s="1187"/>
      <c r="AC15" s="159"/>
      <c r="AD15" s="159"/>
      <c r="AE15" s="168"/>
      <c r="AF15" s="168"/>
      <c r="AG15" s="159"/>
      <c r="AH15" s="159"/>
    </row>
    <row r="16" spans="1:34" s="1010" customFormat="1" ht="22" customHeight="1" thickBot="1">
      <c r="A16" s="2148"/>
      <c r="B16" s="2151"/>
      <c r="C16" s="170"/>
      <c r="D16" s="1205"/>
      <c r="E16" s="170"/>
      <c r="F16" s="170"/>
      <c r="G16" s="1568"/>
      <c r="H16" s="1533"/>
      <c r="I16" s="170"/>
      <c r="J16" s="171"/>
      <c r="K16" s="170"/>
      <c r="L16" s="174"/>
      <c r="M16" s="170"/>
      <c r="N16" s="170"/>
      <c r="O16" s="170"/>
      <c r="P16" s="174"/>
      <c r="Q16" s="170"/>
      <c r="R16" s="180"/>
      <c r="S16" s="173"/>
      <c r="T16" s="174"/>
      <c r="U16" s="170"/>
      <c r="V16" s="170"/>
      <c r="W16" s="170"/>
      <c r="X16" s="174"/>
      <c r="Y16" s="170"/>
      <c r="Z16" s="171"/>
      <c r="AA16" s="1593"/>
      <c r="AB16" s="1603"/>
      <c r="AC16" s="170"/>
      <c r="AD16" s="170"/>
      <c r="AE16" s="601"/>
      <c r="AF16" s="601"/>
      <c r="AG16" s="170"/>
      <c r="AH16" s="170"/>
    </row>
    <row r="17" spans="1:34" s="1010" customFormat="1" ht="22" customHeight="1" thickTop="1" thickBot="1">
      <c r="A17" s="2144" t="s">
        <v>24</v>
      </c>
      <c r="B17" s="2144"/>
      <c r="C17" s="501"/>
      <c r="D17" s="508"/>
      <c r="E17" s="1602">
        <v>0</v>
      </c>
      <c r="F17" s="501">
        <f>SUM(F13:F16)</f>
        <v>0</v>
      </c>
      <c r="G17" s="503"/>
      <c r="H17" s="502"/>
      <c r="I17" s="1602">
        <v>0</v>
      </c>
      <c r="J17" s="501">
        <f>SUM(J13:J16)</f>
        <v>0</v>
      </c>
      <c r="K17" s="501"/>
      <c r="L17" s="610"/>
      <c r="M17" s="501">
        <f>SUM(M13:M16)</f>
        <v>2</v>
      </c>
      <c r="N17" s="501">
        <f>SUM(N13:N16)</f>
        <v>2</v>
      </c>
      <c r="O17" s="501"/>
      <c r="P17" s="610"/>
      <c r="Q17" s="501">
        <f>SUM(Q13:Q16)</f>
        <v>2</v>
      </c>
      <c r="R17" s="501">
        <f>SUM(R13:R16)</f>
        <v>2</v>
      </c>
      <c r="S17" s="810"/>
      <c r="T17" s="610"/>
      <c r="U17" s="501">
        <f>SUM(U13:U16)</f>
        <v>2</v>
      </c>
      <c r="V17" s="501">
        <f>SUM(V13:V16)</f>
        <v>2</v>
      </c>
      <c r="W17" s="501"/>
      <c r="X17" s="610"/>
      <c r="Y17" s="501">
        <f>SUM(Y13:Y16)</f>
        <v>2</v>
      </c>
      <c r="Z17" s="501">
        <f>SUM(Z13:Z16)</f>
        <v>2</v>
      </c>
      <c r="AA17" s="1601"/>
      <c r="AB17" s="1592"/>
      <c r="AC17" s="501">
        <f>SUM(AC13:AC16)</f>
        <v>0</v>
      </c>
      <c r="AD17" s="501">
        <f>SUM(AD13:AD16)</f>
        <v>0</v>
      </c>
      <c r="AE17" s="507"/>
      <c r="AF17" s="610"/>
      <c r="AG17" s="501">
        <f>SUM(AG13:AG16)</f>
        <v>0</v>
      </c>
      <c r="AH17" s="501">
        <f>SUM(AH13:AH16)</f>
        <v>0</v>
      </c>
    </row>
    <row r="18" spans="1:34" s="1010" customFormat="1" ht="22" customHeight="1" thickTop="1">
      <c r="A18" s="2099" t="s">
        <v>515</v>
      </c>
      <c r="B18" s="2100"/>
      <c r="C18" s="163" t="s">
        <v>1922</v>
      </c>
      <c r="D18" s="185" t="s">
        <v>514</v>
      </c>
      <c r="E18" s="165">
        <v>2</v>
      </c>
      <c r="F18" s="165">
        <v>2</v>
      </c>
      <c r="G18" s="202"/>
      <c r="H18" s="186"/>
      <c r="I18" s="165"/>
      <c r="J18" s="793"/>
      <c r="K18" s="202"/>
      <c r="L18" s="186"/>
      <c r="M18" s="165"/>
      <c r="N18" s="165"/>
      <c r="O18" s="202"/>
      <c r="P18" s="186"/>
      <c r="Q18" s="165"/>
      <c r="R18" s="165"/>
      <c r="S18" s="97" t="s">
        <v>1921</v>
      </c>
      <c r="T18" s="186" t="s">
        <v>512</v>
      </c>
      <c r="U18" s="165">
        <v>2</v>
      </c>
      <c r="V18" s="165">
        <v>2</v>
      </c>
      <c r="W18" s="202"/>
      <c r="X18" s="186"/>
      <c r="Y18" s="165"/>
      <c r="Z18" s="793"/>
      <c r="AA18" s="1600"/>
      <c r="AB18" s="1560"/>
      <c r="AC18" s="165"/>
      <c r="AD18" s="165"/>
      <c r="AE18" s="186"/>
      <c r="AF18" s="186"/>
      <c r="AG18" s="202"/>
      <c r="AH18" s="202"/>
    </row>
    <row r="19" spans="1:34" s="1010" customFormat="1" ht="22" customHeight="1" thickBot="1">
      <c r="A19" s="2099"/>
      <c r="B19" s="2100"/>
      <c r="C19" s="1599"/>
      <c r="D19" s="1598"/>
      <c r="E19" s="1596"/>
      <c r="F19" s="1596"/>
      <c r="G19" s="1597"/>
      <c r="H19" s="1531"/>
      <c r="I19" s="1596"/>
      <c r="J19" s="1595"/>
      <c r="K19" s="1568"/>
      <c r="L19" s="1533"/>
      <c r="M19" s="170"/>
      <c r="N19" s="170"/>
      <c r="O19" s="1568"/>
      <c r="P19" s="1533"/>
      <c r="Q19" s="170"/>
      <c r="R19" s="180"/>
      <c r="S19" s="1594"/>
      <c r="T19" s="1533"/>
      <c r="U19" s="170"/>
      <c r="V19" s="170"/>
      <c r="W19" s="1568"/>
      <c r="X19" s="1533"/>
      <c r="Y19" s="170"/>
      <c r="Z19" s="171"/>
      <c r="AA19" s="1593"/>
      <c r="AB19" s="1580"/>
      <c r="AC19" s="170"/>
      <c r="AD19" s="170"/>
      <c r="AE19" s="1533"/>
      <c r="AF19" s="1533"/>
      <c r="AG19" s="1568"/>
      <c r="AH19" s="1568"/>
    </row>
    <row r="20" spans="1:34" s="204" customFormat="1" ht="22" customHeight="1" thickTop="1" thickBot="1">
      <c r="A20" s="2144" t="s">
        <v>24</v>
      </c>
      <c r="B20" s="2144"/>
      <c r="C20" s="503"/>
      <c r="D20" s="508"/>
      <c r="E20" s="501">
        <f>SUM(E18:E19)</f>
        <v>2</v>
      </c>
      <c r="F20" s="501">
        <f>SUM(F18:F19)</f>
        <v>2</v>
      </c>
      <c r="G20" s="503"/>
      <c r="H20" s="502"/>
      <c r="I20" s="501">
        <f>SUM(I18:I19)</f>
        <v>0</v>
      </c>
      <c r="J20" s="501">
        <f>SUM(J18:J19)</f>
        <v>0</v>
      </c>
      <c r="K20" s="503"/>
      <c r="L20" s="502"/>
      <c r="M20" s="501">
        <f>SUM(M18:M19)</f>
        <v>0</v>
      </c>
      <c r="N20" s="501">
        <f>SUM(N18:N19)</f>
        <v>0</v>
      </c>
      <c r="O20" s="503"/>
      <c r="P20" s="502"/>
      <c r="Q20" s="501">
        <f>SUM(Q18:Q19)</f>
        <v>0</v>
      </c>
      <c r="R20" s="1586">
        <f>SUM(R18:R19)</f>
        <v>0</v>
      </c>
      <c r="S20" s="503"/>
      <c r="T20" s="502"/>
      <c r="U20" s="501">
        <f>SUM(U18:U19)</f>
        <v>2</v>
      </c>
      <c r="V20" s="501">
        <f>SUM(V18:V19)</f>
        <v>2</v>
      </c>
      <c r="W20" s="503"/>
      <c r="X20" s="502"/>
      <c r="Y20" s="501">
        <f>SUM(Y18:Y19)</f>
        <v>0</v>
      </c>
      <c r="Z20" s="501">
        <f>SUM(Z18:Z19)</f>
        <v>0</v>
      </c>
      <c r="AA20" s="1565"/>
      <c r="AB20" s="1592"/>
      <c r="AC20" s="501">
        <f>SUM(AC18:AC19)</f>
        <v>0</v>
      </c>
      <c r="AD20" s="501">
        <f>SUM(AD18:AD19)</f>
        <v>0</v>
      </c>
      <c r="AE20" s="502"/>
      <c r="AF20" s="502"/>
      <c r="AG20" s="501">
        <f>SUM(AG18:AG19)</f>
        <v>0</v>
      </c>
      <c r="AH20" s="501">
        <f>SUM(AH18:AH19)</f>
        <v>0</v>
      </c>
    </row>
    <row r="21" spans="1:34" s="204" customFormat="1" ht="22" customHeight="1" thickTop="1">
      <c r="A21" s="2096" t="s">
        <v>511</v>
      </c>
      <c r="B21" s="2097"/>
      <c r="C21" s="163" t="s">
        <v>1920</v>
      </c>
      <c r="D21" s="1591" t="s">
        <v>1919</v>
      </c>
      <c r="E21" s="165">
        <v>2</v>
      </c>
      <c r="F21" s="165">
        <v>2</v>
      </c>
      <c r="G21" s="202"/>
      <c r="H21" s="186"/>
      <c r="I21" s="165"/>
      <c r="J21" s="793"/>
      <c r="K21" s="1589"/>
      <c r="L21" s="1590"/>
      <c r="M21" s="165"/>
      <c r="N21" s="165"/>
      <c r="O21" s="165"/>
      <c r="P21" s="164"/>
      <c r="Q21" s="165"/>
      <c r="R21" s="165"/>
      <c r="S21" s="163"/>
      <c r="T21" s="164"/>
      <c r="U21" s="165"/>
      <c r="V21" s="165"/>
      <c r="W21" s="165"/>
      <c r="X21" s="164"/>
      <c r="Y21" s="165"/>
      <c r="Z21" s="793"/>
      <c r="AA21" s="1589"/>
      <c r="AB21" s="1560"/>
      <c r="AC21" s="165"/>
      <c r="AD21" s="165"/>
      <c r="AE21" s="190"/>
      <c r="AF21" s="164"/>
      <c r="AG21" s="165"/>
      <c r="AH21" s="165"/>
    </row>
    <row r="22" spans="1:34" s="204" customFormat="1" ht="22" customHeight="1">
      <c r="A22" s="2096"/>
      <c r="B22" s="2097"/>
      <c r="C22" s="163" t="s">
        <v>1918</v>
      </c>
      <c r="D22" s="1588" t="s">
        <v>1917</v>
      </c>
      <c r="E22" s="208">
        <v>2</v>
      </c>
      <c r="F22" s="208">
        <v>2</v>
      </c>
      <c r="G22" s="66" t="s">
        <v>1916</v>
      </c>
      <c r="H22" s="1588" t="s">
        <v>1915</v>
      </c>
      <c r="I22" s="208">
        <v>2</v>
      </c>
      <c r="J22" s="208">
        <v>2</v>
      </c>
      <c r="K22" s="1535"/>
      <c r="L22" s="203"/>
      <c r="M22" s="159"/>
      <c r="N22" s="159"/>
      <c r="O22" s="159"/>
      <c r="P22" s="167"/>
      <c r="Q22" s="159"/>
      <c r="R22" s="159"/>
      <c r="S22" s="159"/>
      <c r="T22" s="167"/>
      <c r="U22" s="159"/>
      <c r="V22" s="159"/>
      <c r="W22" s="159"/>
      <c r="X22" s="167"/>
      <c r="Y22" s="159"/>
      <c r="Z22" s="160"/>
      <c r="AA22" s="1535"/>
      <c r="AB22" s="203"/>
      <c r="AC22" s="159"/>
      <c r="AD22" s="159"/>
      <c r="AE22" s="168"/>
      <c r="AF22" s="167"/>
      <c r="AG22" s="159"/>
      <c r="AH22" s="159"/>
    </row>
    <row r="23" spans="1:34" s="204" customFormat="1" ht="22" customHeight="1" thickBot="1">
      <c r="A23" s="2096"/>
      <c r="B23" s="2097"/>
      <c r="C23" s="180"/>
      <c r="D23" s="169"/>
      <c r="E23" s="180"/>
      <c r="F23" s="180"/>
      <c r="G23" s="1568"/>
      <c r="H23" s="1533"/>
      <c r="I23" s="170"/>
      <c r="J23" s="171"/>
      <c r="K23" s="170"/>
      <c r="L23" s="183"/>
      <c r="M23" s="180"/>
      <c r="N23" s="180"/>
      <c r="O23" s="180"/>
      <c r="P23" s="183"/>
      <c r="Q23" s="180"/>
      <c r="R23" s="180"/>
      <c r="S23" s="1587"/>
      <c r="T23" s="183"/>
      <c r="U23" s="170"/>
      <c r="V23" s="170"/>
      <c r="W23" s="170"/>
      <c r="X23" s="174"/>
      <c r="Y23" s="170"/>
      <c r="Z23" s="171"/>
      <c r="AA23" s="601"/>
      <c r="AB23" s="174"/>
      <c r="AC23" s="170"/>
      <c r="AD23" s="170"/>
      <c r="AE23" s="601"/>
      <c r="AF23" s="174"/>
      <c r="AG23" s="170"/>
      <c r="AH23" s="170"/>
    </row>
    <row r="24" spans="1:34" s="204" customFormat="1" ht="22" customHeight="1" thickTop="1" thickBot="1">
      <c r="A24" s="2077" t="s">
        <v>404</v>
      </c>
      <c r="B24" s="2078"/>
      <c r="C24" s="503"/>
      <c r="D24" s="508"/>
      <c r="E24" s="501">
        <f>SUM(E21:E23)</f>
        <v>4</v>
      </c>
      <c r="F24" s="501">
        <f>SUM(F21:F23)</f>
        <v>4</v>
      </c>
      <c r="G24" s="503"/>
      <c r="H24" s="502"/>
      <c r="I24" s="501">
        <f>SUM(I21:I23)</f>
        <v>2</v>
      </c>
      <c r="J24" s="501">
        <f>SUM(J21:J23)</f>
        <v>2</v>
      </c>
      <c r="K24" s="503"/>
      <c r="L24" s="1585"/>
      <c r="M24" s="1586">
        <f>SUM(M21:M23)</f>
        <v>0</v>
      </c>
      <c r="N24" s="1586">
        <f>SUM(N21:N23)</f>
        <v>0</v>
      </c>
      <c r="O24" s="1200"/>
      <c r="P24" s="1585"/>
      <c r="Q24" s="1586">
        <f>SUM(Q21:Q23)</f>
        <v>0</v>
      </c>
      <c r="R24" s="1586">
        <f>SUM(R21:R23)</f>
        <v>0</v>
      </c>
      <c r="S24" s="1200"/>
      <c r="T24" s="1585"/>
      <c r="U24" s="501">
        <f>SUM(U21:U23)</f>
        <v>0</v>
      </c>
      <c r="V24" s="501">
        <f>SUM(V21:V23)</f>
        <v>0</v>
      </c>
      <c r="W24" s="564"/>
      <c r="X24" s="504"/>
      <c r="Y24" s="501">
        <f>SUM(Y21:Y23)</f>
        <v>0</v>
      </c>
      <c r="Z24" s="501">
        <f>SUM(Z21:Z23)</f>
        <v>0</v>
      </c>
      <c r="AA24" s="502"/>
      <c r="AB24" s="504"/>
      <c r="AC24" s="501">
        <f>SUM(AC21:AC23)</f>
        <v>0</v>
      </c>
      <c r="AD24" s="501">
        <f>SUM(AD21:AD23)</f>
        <v>0</v>
      </c>
      <c r="AE24" s="504"/>
      <c r="AF24" s="504"/>
      <c r="AG24" s="501">
        <f>SUM(AG21:AG23)</f>
        <v>0</v>
      </c>
      <c r="AH24" s="501">
        <f>SUM(AH21:AH23)</f>
        <v>0</v>
      </c>
    </row>
    <row r="25" spans="1:34" s="204" customFormat="1" ht="22" customHeight="1" thickTop="1" thickBot="1">
      <c r="A25" s="2096" t="s">
        <v>395</v>
      </c>
      <c r="B25" s="2097"/>
      <c r="C25" s="1537" t="s">
        <v>1914</v>
      </c>
      <c r="D25" s="1574" t="s">
        <v>1913</v>
      </c>
      <c r="E25" s="159">
        <v>2</v>
      </c>
      <c r="F25" s="159">
        <v>2</v>
      </c>
      <c r="G25" s="1560" t="s">
        <v>1912</v>
      </c>
      <c r="H25" s="1584" t="s">
        <v>1911</v>
      </c>
      <c r="I25" s="165">
        <v>2</v>
      </c>
      <c r="J25" s="165">
        <v>2</v>
      </c>
      <c r="K25" s="1560" t="s">
        <v>1910</v>
      </c>
      <c r="L25" s="1583" t="s">
        <v>1909</v>
      </c>
      <c r="M25" s="165">
        <v>2</v>
      </c>
      <c r="N25" s="165">
        <v>2</v>
      </c>
      <c r="O25" s="1560" t="s">
        <v>1908</v>
      </c>
      <c r="P25" s="1583" t="s">
        <v>1907</v>
      </c>
      <c r="Q25" s="165">
        <v>2</v>
      </c>
      <c r="R25" s="165">
        <v>2</v>
      </c>
      <c r="S25" s="1582" t="s">
        <v>1906</v>
      </c>
      <c r="T25" s="1556" t="s">
        <v>1905</v>
      </c>
      <c r="U25" s="165">
        <v>2</v>
      </c>
      <c r="V25" s="165">
        <v>2</v>
      </c>
      <c r="W25" s="1540" t="s">
        <v>1864</v>
      </c>
      <c r="X25" s="1556" t="s">
        <v>1904</v>
      </c>
      <c r="Y25" s="165">
        <v>2</v>
      </c>
      <c r="Z25" s="793">
        <v>2</v>
      </c>
      <c r="AA25" s="1560" t="s">
        <v>1903</v>
      </c>
      <c r="AB25" s="1581" t="s">
        <v>786</v>
      </c>
      <c r="AC25" s="165">
        <v>2</v>
      </c>
      <c r="AD25" s="165">
        <v>2</v>
      </c>
      <c r="AE25" s="1542" t="s">
        <v>1902</v>
      </c>
      <c r="AF25" s="164" t="s">
        <v>784</v>
      </c>
      <c r="AG25" s="165">
        <v>2</v>
      </c>
      <c r="AH25" s="165">
        <v>2</v>
      </c>
    </row>
    <row r="26" spans="1:34" s="204" customFormat="1" ht="22" customHeight="1" thickTop="1">
      <c r="A26" s="2096"/>
      <c r="B26" s="2097"/>
      <c r="C26" s="1580" t="s">
        <v>1901</v>
      </c>
      <c r="D26" s="1579" t="s">
        <v>1900</v>
      </c>
      <c r="E26" s="170">
        <v>2</v>
      </c>
      <c r="F26" s="170">
        <v>2</v>
      </c>
      <c r="G26" s="1537" t="s">
        <v>1899</v>
      </c>
      <c r="H26" s="1574" t="s">
        <v>1898</v>
      </c>
      <c r="I26" s="159">
        <v>2</v>
      </c>
      <c r="J26" s="159">
        <v>2</v>
      </c>
      <c r="K26" s="1578" t="s">
        <v>1897</v>
      </c>
      <c r="L26" s="1539" t="s">
        <v>1896</v>
      </c>
      <c r="M26" s="159">
        <v>2</v>
      </c>
      <c r="N26" s="159">
        <v>2</v>
      </c>
      <c r="O26" s="1537" t="s">
        <v>1895</v>
      </c>
      <c r="P26" s="1577" t="s">
        <v>1894</v>
      </c>
      <c r="Q26" s="159">
        <v>2</v>
      </c>
      <c r="R26" s="159">
        <v>2</v>
      </c>
      <c r="S26" s="1540" t="s">
        <v>1893</v>
      </c>
      <c r="T26" s="1536" t="s">
        <v>1892</v>
      </c>
      <c r="U26" s="159">
        <v>2</v>
      </c>
      <c r="V26" s="159">
        <v>2</v>
      </c>
      <c r="W26" s="1576" t="s">
        <v>1891</v>
      </c>
      <c r="X26" s="1536" t="s">
        <v>1890</v>
      </c>
      <c r="Y26" s="159">
        <v>2</v>
      </c>
      <c r="Z26" s="160">
        <v>2</v>
      </c>
      <c r="AA26" s="1542" t="s">
        <v>1889</v>
      </c>
      <c r="AB26" s="1536" t="s">
        <v>1888</v>
      </c>
      <c r="AC26" s="159">
        <v>2</v>
      </c>
      <c r="AD26" s="159">
        <v>2</v>
      </c>
      <c r="AE26" s="1575" t="s">
        <v>1887</v>
      </c>
      <c r="AF26" s="1556" t="s">
        <v>1886</v>
      </c>
      <c r="AG26" s="165">
        <v>2</v>
      </c>
      <c r="AH26" s="177">
        <v>2</v>
      </c>
    </row>
    <row r="27" spans="1:34" s="204" customFormat="1" ht="22" customHeight="1">
      <c r="A27" s="2096"/>
      <c r="B27" s="2097"/>
      <c r="C27" s="203"/>
      <c r="D27" s="203"/>
      <c r="E27" s="203"/>
      <c r="F27" s="203"/>
      <c r="G27" s="1537" t="s">
        <v>1885</v>
      </c>
      <c r="H27" s="1574" t="s">
        <v>1884</v>
      </c>
      <c r="I27" s="159">
        <v>2</v>
      </c>
      <c r="J27" s="159">
        <v>2</v>
      </c>
      <c r="K27" s="1537" t="s">
        <v>1883</v>
      </c>
      <c r="L27" s="1574" t="s">
        <v>1593</v>
      </c>
      <c r="M27" s="159">
        <v>2</v>
      </c>
      <c r="N27" s="159">
        <v>2</v>
      </c>
      <c r="O27" s="1537" t="s">
        <v>1882</v>
      </c>
      <c r="P27" s="1536" t="s">
        <v>1881</v>
      </c>
      <c r="Q27" s="159">
        <v>2</v>
      </c>
      <c r="R27" s="159">
        <v>2</v>
      </c>
      <c r="S27" s="203"/>
      <c r="T27" s="203"/>
      <c r="U27" s="203"/>
      <c r="V27" s="203"/>
      <c r="W27" s="1573" t="s">
        <v>1880</v>
      </c>
      <c r="X27" s="1572" t="s">
        <v>1879</v>
      </c>
      <c r="Y27" s="165">
        <v>2</v>
      </c>
      <c r="Z27" s="165">
        <v>2</v>
      </c>
      <c r="AA27" s="1535"/>
      <c r="AB27" s="203"/>
      <c r="AC27" s="159"/>
      <c r="AD27" s="159"/>
      <c r="AE27" s="168"/>
      <c r="AF27" s="167"/>
      <c r="AG27" s="159"/>
      <c r="AH27" s="159"/>
    </row>
    <row r="28" spans="1:34" s="204" customFormat="1" ht="22" customHeight="1">
      <c r="A28" s="2096"/>
      <c r="B28" s="2097"/>
      <c r="C28" s="203"/>
      <c r="D28" s="203"/>
      <c r="E28" s="203"/>
      <c r="F28" s="203"/>
      <c r="G28" s="1537" t="s">
        <v>1878</v>
      </c>
      <c r="H28" s="1536" t="s">
        <v>1877</v>
      </c>
      <c r="I28" s="159">
        <v>2</v>
      </c>
      <c r="J28" s="159">
        <v>2</v>
      </c>
      <c r="K28" s="1537" t="s">
        <v>1876</v>
      </c>
      <c r="L28" s="1536" t="s">
        <v>1875</v>
      </c>
      <c r="M28" s="159">
        <v>2</v>
      </c>
      <c r="N28" s="159">
        <v>2</v>
      </c>
      <c r="O28" s="203"/>
      <c r="P28" s="203"/>
      <c r="Q28" s="203"/>
      <c r="R28" s="203"/>
      <c r="S28" s="1535"/>
      <c r="T28" s="203"/>
      <c r="U28" s="159"/>
      <c r="V28" s="159"/>
      <c r="W28" s="159"/>
      <c r="X28" s="167"/>
      <c r="Y28" s="159"/>
      <c r="Z28" s="160"/>
      <c r="AA28" s="1535"/>
      <c r="AB28" s="203"/>
      <c r="AC28" s="159"/>
      <c r="AD28" s="159"/>
      <c r="AE28" s="168"/>
      <c r="AF28" s="167"/>
      <c r="AG28" s="159"/>
      <c r="AH28" s="159"/>
    </row>
    <row r="29" spans="1:34" s="204" customFormat="1" ht="22" customHeight="1">
      <c r="A29" s="2096"/>
      <c r="B29" s="2097"/>
      <c r="D29" s="203"/>
      <c r="E29" s="203"/>
      <c r="F29" s="203"/>
      <c r="G29" s="1555" t="s">
        <v>1874</v>
      </c>
      <c r="H29" s="1547" t="s">
        <v>1873</v>
      </c>
      <c r="I29" s="1552">
        <v>2</v>
      </c>
      <c r="J29" s="1552">
        <v>2</v>
      </c>
      <c r="K29" s="203"/>
      <c r="L29" s="203"/>
      <c r="M29" s="159"/>
      <c r="N29" s="159"/>
      <c r="O29" s="203"/>
      <c r="P29" s="203"/>
      <c r="Q29" s="159"/>
      <c r="R29" s="159"/>
      <c r="S29" s="159"/>
      <c r="T29" s="167"/>
      <c r="U29" s="159"/>
      <c r="V29" s="159"/>
      <c r="W29" s="1571"/>
      <c r="X29" s="203"/>
      <c r="Y29" s="159"/>
      <c r="Z29" s="160"/>
      <c r="AA29" s="168"/>
      <c r="AB29" s="167"/>
      <c r="AC29" s="159"/>
      <c r="AD29" s="159"/>
      <c r="AE29" s="168"/>
      <c r="AF29" s="167"/>
      <c r="AG29" s="159"/>
      <c r="AH29" s="159"/>
    </row>
    <row r="30" spans="1:34" s="204" customFormat="1" ht="22" customHeight="1" thickBot="1">
      <c r="A30" s="2096"/>
      <c r="B30" s="2097"/>
      <c r="C30" s="1570"/>
      <c r="D30" s="1569"/>
      <c r="E30" s="170"/>
      <c r="F30" s="170"/>
      <c r="G30" s="1568"/>
      <c r="H30" s="1533"/>
      <c r="I30" s="170"/>
      <c r="J30" s="171"/>
      <c r="K30" s="1567"/>
      <c r="L30" s="1205"/>
      <c r="M30" s="170"/>
      <c r="N30" s="170"/>
      <c r="O30" s="180"/>
      <c r="P30" s="1566"/>
      <c r="Q30" s="180"/>
      <c r="R30" s="180"/>
      <c r="S30" s="180"/>
      <c r="T30" s="183"/>
      <c r="U30" s="170"/>
      <c r="V30" s="170"/>
      <c r="W30" s="170"/>
      <c r="X30" s="174"/>
      <c r="Y30" s="170"/>
      <c r="Z30" s="171"/>
      <c r="AA30" s="601"/>
      <c r="AB30" s="174"/>
      <c r="AC30" s="170"/>
      <c r="AD30" s="170"/>
      <c r="AE30" s="601"/>
      <c r="AF30" s="174"/>
      <c r="AG30" s="170"/>
      <c r="AH30" s="170"/>
    </row>
    <row r="31" spans="1:34" s="204" customFormat="1" ht="22" customHeight="1" thickTop="1" thickBot="1">
      <c r="A31" s="2144" t="s">
        <v>404</v>
      </c>
      <c r="B31" s="2144"/>
      <c r="C31" s="1565"/>
      <c r="D31" s="1564"/>
      <c r="E31" s="501">
        <f>SUM(E25:E30)</f>
        <v>4</v>
      </c>
      <c r="F31" s="501">
        <f>SUM(F25:F30)</f>
        <v>4</v>
      </c>
      <c r="G31" s="503"/>
      <c r="H31" s="502"/>
      <c r="I31" s="501">
        <f>SUM(I25:I30)</f>
        <v>10</v>
      </c>
      <c r="J31" s="501">
        <f>SUM(J25:J30)</f>
        <v>10</v>
      </c>
      <c r="K31" s="503"/>
      <c r="L31" s="507"/>
      <c r="M31" s="501">
        <f>SUM(M25:M30)</f>
        <v>8</v>
      </c>
      <c r="N31" s="501">
        <f>SUM(N25:N30)</f>
        <v>8</v>
      </c>
      <c r="O31" s="501"/>
      <c r="P31" s="507"/>
      <c r="Q31" s="501">
        <f>SUM(Q25:Q30)</f>
        <v>6</v>
      </c>
      <c r="R31" s="501">
        <f>SUM(R25:R30)</f>
        <v>6</v>
      </c>
      <c r="S31" s="503"/>
      <c r="T31" s="502"/>
      <c r="U31" s="501">
        <f>SUM(U25:U30)</f>
        <v>4</v>
      </c>
      <c r="V31" s="501">
        <f>SUM(V25:V30)</f>
        <v>4</v>
      </c>
      <c r="W31" s="503"/>
      <c r="X31" s="502"/>
      <c r="Y31" s="501">
        <f>SUM(Y25:Y30)</f>
        <v>6</v>
      </c>
      <c r="Z31" s="501">
        <f>SUM(Z25:Z30)</f>
        <v>6</v>
      </c>
      <c r="AA31" s="502"/>
      <c r="AB31" s="502"/>
      <c r="AC31" s="501">
        <f>SUM(AC25:AC30)</f>
        <v>4</v>
      </c>
      <c r="AD31" s="501">
        <f>SUM(AD25:AD30)</f>
        <v>4</v>
      </c>
      <c r="AE31" s="502"/>
      <c r="AF31" s="502"/>
      <c r="AG31" s="501">
        <f>SUM(AG25:AG30)</f>
        <v>4</v>
      </c>
      <c r="AH31" s="501">
        <f>SUM(AH25:AH30)</f>
        <v>4</v>
      </c>
    </row>
    <row r="32" spans="1:34" s="204" customFormat="1" ht="22" customHeight="1" thickTop="1">
      <c r="A32" s="2104" t="s">
        <v>394</v>
      </c>
      <c r="B32" s="2105"/>
      <c r="C32" s="1563" t="s">
        <v>1872</v>
      </c>
      <c r="D32" s="1562" t="s">
        <v>1871</v>
      </c>
      <c r="E32" s="533">
        <v>2</v>
      </c>
      <c r="F32" s="533">
        <v>2</v>
      </c>
      <c r="G32" s="1559" t="s">
        <v>1870</v>
      </c>
      <c r="H32" s="1561" t="s">
        <v>1869</v>
      </c>
      <c r="I32" s="165">
        <v>2</v>
      </c>
      <c r="J32" s="165">
        <v>2</v>
      </c>
      <c r="K32" s="1560" t="s">
        <v>1868</v>
      </c>
      <c r="L32" s="1556" t="s">
        <v>1867</v>
      </c>
      <c r="M32" s="165">
        <v>2</v>
      </c>
      <c r="N32" s="165">
        <v>2</v>
      </c>
      <c r="O32" s="1559" t="s">
        <v>1866</v>
      </c>
      <c r="P32" s="1558" t="s">
        <v>1865</v>
      </c>
      <c r="Q32" s="165">
        <v>2</v>
      </c>
      <c r="R32" s="165">
        <v>2</v>
      </c>
      <c r="S32" s="1540" t="s">
        <v>1864</v>
      </c>
      <c r="T32" s="1536" t="s">
        <v>1863</v>
      </c>
      <c r="U32" s="159">
        <v>2</v>
      </c>
      <c r="V32" s="159">
        <v>2</v>
      </c>
      <c r="W32" s="1557" t="s">
        <v>1862</v>
      </c>
      <c r="X32" s="1556" t="s">
        <v>1861</v>
      </c>
      <c r="Y32" s="165">
        <v>2</v>
      </c>
      <c r="Z32" s="165">
        <v>2</v>
      </c>
      <c r="AA32" s="1555" t="s">
        <v>1860</v>
      </c>
      <c r="AB32" s="1547" t="s">
        <v>1859</v>
      </c>
      <c r="AC32" s="1552">
        <v>2</v>
      </c>
      <c r="AD32" s="1552">
        <v>2</v>
      </c>
      <c r="AE32" s="1554" t="s">
        <v>1858</v>
      </c>
      <c r="AF32" s="1553" t="s">
        <v>1857</v>
      </c>
      <c r="AG32" s="1552">
        <v>2</v>
      </c>
      <c r="AH32" s="1551">
        <v>2</v>
      </c>
    </row>
    <row r="33" spans="1:34" s="204" customFormat="1" ht="22" customHeight="1">
      <c r="A33" s="2081"/>
      <c r="B33" s="2082"/>
      <c r="C33" s="1549" t="s">
        <v>1856</v>
      </c>
      <c r="D33" s="1550" t="s">
        <v>1855</v>
      </c>
      <c r="E33" s="514">
        <v>2</v>
      </c>
      <c r="F33" s="514">
        <v>2</v>
      </c>
      <c r="G33" s="1549" t="s">
        <v>1854</v>
      </c>
      <c r="H33" s="1548" t="s">
        <v>1853</v>
      </c>
      <c r="I33" s="514">
        <v>2</v>
      </c>
      <c r="J33" s="514">
        <v>2</v>
      </c>
      <c r="K33" s="1537" t="s">
        <v>1852</v>
      </c>
      <c r="L33" s="1536" t="s">
        <v>1851</v>
      </c>
      <c r="M33" s="159">
        <v>2</v>
      </c>
      <c r="N33" s="159">
        <v>2</v>
      </c>
      <c r="O33" s="1540" t="s">
        <v>1850</v>
      </c>
      <c r="P33" s="1547" t="s">
        <v>1849</v>
      </c>
      <c r="Q33" s="159">
        <v>2</v>
      </c>
      <c r="R33" s="159">
        <v>2</v>
      </c>
      <c r="S33" s="1542" t="s">
        <v>1848</v>
      </c>
      <c r="T33" s="1536" t="s">
        <v>1847</v>
      </c>
      <c r="U33" s="159">
        <v>2</v>
      </c>
      <c r="V33" s="159">
        <v>2</v>
      </c>
      <c r="W33" s="1537" t="s">
        <v>1846</v>
      </c>
      <c r="X33" s="203" t="s">
        <v>1845</v>
      </c>
      <c r="Y33" s="159">
        <v>2</v>
      </c>
      <c r="Z33" s="159">
        <v>2</v>
      </c>
      <c r="AA33" s="1540" t="s">
        <v>1844</v>
      </c>
      <c r="AB33" s="1536" t="s">
        <v>1843</v>
      </c>
      <c r="AC33" s="159">
        <v>2</v>
      </c>
      <c r="AD33" s="159">
        <v>2</v>
      </c>
      <c r="AE33" s="1540" t="s">
        <v>1842</v>
      </c>
      <c r="AF33" s="1543" t="s">
        <v>1841</v>
      </c>
      <c r="AG33" s="159">
        <v>2</v>
      </c>
      <c r="AH33" s="159">
        <v>2</v>
      </c>
    </row>
    <row r="34" spans="1:34" s="204" customFormat="1" ht="22" customHeight="1">
      <c r="A34" s="2081"/>
      <c r="B34" s="2082"/>
      <c r="C34" s="1535"/>
      <c r="D34" s="203"/>
      <c r="E34" s="159"/>
      <c r="F34" s="159"/>
      <c r="G34" s="1546"/>
      <c r="H34" s="1545"/>
      <c r="I34" s="165"/>
      <c r="J34" s="793"/>
      <c r="K34" s="1542" t="s">
        <v>1840</v>
      </c>
      <c r="L34" s="1544" t="s">
        <v>1839</v>
      </c>
      <c r="M34" s="159">
        <v>2</v>
      </c>
      <c r="N34" s="159">
        <v>2</v>
      </c>
      <c r="O34" s="1537" t="s">
        <v>1838</v>
      </c>
      <c r="P34" s="1536" t="s">
        <v>1837</v>
      </c>
      <c r="Q34" s="159">
        <v>2</v>
      </c>
      <c r="R34" s="159">
        <v>2</v>
      </c>
      <c r="S34" s="1542" t="s">
        <v>1836</v>
      </c>
      <c r="T34" s="158" t="s">
        <v>1835</v>
      </c>
      <c r="U34" s="159">
        <v>2</v>
      </c>
      <c r="V34" s="159">
        <v>2</v>
      </c>
      <c r="W34" s="1540" t="s">
        <v>1834</v>
      </c>
      <c r="X34" s="1543" t="s">
        <v>1833</v>
      </c>
      <c r="Y34" s="159">
        <v>2</v>
      </c>
      <c r="Z34" s="159">
        <v>2</v>
      </c>
      <c r="AA34" s="1542" t="s">
        <v>1832</v>
      </c>
      <c r="AB34" s="1541" t="s">
        <v>1831</v>
      </c>
      <c r="AC34" s="159">
        <v>2</v>
      </c>
      <c r="AD34" s="159">
        <v>2</v>
      </c>
      <c r="AE34" s="1540" t="s">
        <v>1830</v>
      </c>
      <c r="AF34" s="1536" t="s">
        <v>1829</v>
      </c>
      <c r="AG34" s="159">
        <v>2</v>
      </c>
      <c r="AH34" s="159">
        <v>2</v>
      </c>
    </row>
    <row r="35" spans="1:34" s="204" customFormat="1" ht="22" customHeight="1">
      <c r="A35" s="2081"/>
      <c r="B35" s="2082"/>
      <c r="C35" s="1535"/>
      <c r="D35" s="203"/>
      <c r="E35" s="159"/>
      <c r="F35" s="159"/>
      <c r="G35" s="27"/>
      <c r="H35" s="64"/>
      <c r="I35" s="159"/>
      <c r="J35" s="160"/>
      <c r="K35" s="159"/>
      <c r="L35" s="167"/>
      <c r="M35" s="159"/>
      <c r="N35" s="159"/>
      <c r="O35" s="1537" t="s">
        <v>1828</v>
      </c>
      <c r="P35" s="1539" t="s">
        <v>1827</v>
      </c>
      <c r="Q35" s="159">
        <v>2</v>
      </c>
      <c r="R35" s="159">
        <v>2</v>
      </c>
      <c r="S35" s="1537" t="s">
        <v>1826</v>
      </c>
      <c r="T35" s="1538" t="s">
        <v>1825</v>
      </c>
      <c r="U35" s="159">
        <v>2</v>
      </c>
      <c r="V35" s="159">
        <v>2</v>
      </c>
      <c r="W35" s="1537" t="s">
        <v>1824</v>
      </c>
      <c r="X35" s="1536" t="s">
        <v>1823</v>
      </c>
      <c r="Y35" s="159">
        <v>2</v>
      </c>
      <c r="Z35" s="159">
        <v>2</v>
      </c>
      <c r="AA35" s="168"/>
      <c r="AB35" s="203"/>
      <c r="AC35" s="159"/>
      <c r="AD35" s="159"/>
      <c r="AE35" s="601"/>
      <c r="AF35" s="174"/>
      <c r="AG35" s="159"/>
      <c r="AH35" s="159"/>
    </row>
    <row r="36" spans="1:34" s="204" customFormat="1" ht="22" customHeight="1">
      <c r="A36" s="2081"/>
      <c r="B36" s="2082"/>
      <c r="C36" s="1535"/>
      <c r="D36" s="1537"/>
      <c r="E36" s="159"/>
      <c r="F36" s="159"/>
      <c r="G36" s="27"/>
      <c r="H36" s="110"/>
      <c r="I36" s="159"/>
      <c r="J36" s="160"/>
      <c r="K36" s="159"/>
      <c r="L36" s="168"/>
      <c r="M36" s="159"/>
      <c r="N36" s="159"/>
      <c r="O36" s="1535"/>
      <c r="P36" s="203"/>
      <c r="Q36" s="159"/>
      <c r="R36" s="159"/>
      <c r="S36" s="1537"/>
      <c r="T36" s="1538"/>
      <c r="U36" s="159"/>
      <c r="V36" s="159"/>
      <c r="W36" s="1537"/>
      <c r="X36" s="1536"/>
      <c r="Y36" s="159"/>
      <c r="Z36" s="159"/>
      <c r="AA36" s="168"/>
      <c r="AB36" s="203"/>
      <c r="AC36" s="159"/>
      <c r="AD36" s="160"/>
      <c r="AE36" s="1535"/>
      <c r="AF36" s="203"/>
      <c r="AG36" s="166"/>
      <c r="AH36" s="159"/>
    </row>
    <row r="37" spans="1:34" s="204" customFormat="1" ht="22" customHeight="1" thickBot="1">
      <c r="A37" s="2083"/>
      <c r="B37" s="2084"/>
      <c r="C37" s="1534"/>
      <c r="D37" s="700"/>
      <c r="E37" s="170"/>
      <c r="F37" s="170"/>
      <c r="G37" s="700"/>
      <c r="I37" s="170"/>
      <c r="J37" s="171"/>
      <c r="K37" s="170"/>
      <c r="L37" s="1533"/>
      <c r="M37" s="170"/>
      <c r="N37" s="170"/>
      <c r="O37" s="170"/>
      <c r="P37" s="1533"/>
      <c r="Q37" s="170"/>
      <c r="R37" s="170"/>
      <c r="S37" s="173"/>
      <c r="T37" s="1205"/>
      <c r="U37" s="170"/>
      <c r="V37" s="170"/>
      <c r="W37" s="170"/>
      <c r="X37" s="601"/>
      <c r="Y37" s="170"/>
      <c r="Z37" s="171"/>
      <c r="AA37" s="601"/>
      <c r="AB37" s="174"/>
      <c r="AC37" s="170"/>
      <c r="AD37" s="170"/>
      <c r="AE37" s="601"/>
      <c r="AF37" s="174"/>
      <c r="AG37" s="170"/>
      <c r="AH37" s="170"/>
    </row>
    <row r="38" spans="1:34" s="204" customFormat="1" ht="22" customHeight="1" thickTop="1" thickBot="1">
      <c r="A38" s="2106" t="s">
        <v>404</v>
      </c>
      <c r="B38" s="2107"/>
      <c r="C38" s="1532"/>
      <c r="D38" s="1531"/>
      <c r="E38" s="745">
        <v>4</v>
      </c>
      <c r="F38" s="745">
        <v>4</v>
      </c>
      <c r="G38" s="749"/>
      <c r="H38" s="748"/>
      <c r="I38" s="745">
        <f>SUM(I32:I37)</f>
        <v>4</v>
      </c>
      <c r="J38" s="1024">
        <f>SUM(J32:J37)</f>
        <v>4</v>
      </c>
      <c r="K38" s="745"/>
      <c r="L38" s="748"/>
      <c r="M38" s="745">
        <f>SUM(M32:M37)</f>
        <v>6</v>
      </c>
      <c r="N38" s="745">
        <f>SUM(N32:N37)</f>
        <v>6</v>
      </c>
      <c r="O38" s="745"/>
      <c r="P38" s="748"/>
      <c r="Q38" s="745">
        <v>4</v>
      </c>
      <c r="R38" s="745">
        <v>4</v>
      </c>
      <c r="S38" s="747"/>
      <c r="T38" s="748"/>
      <c r="U38" s="745">
        <v>8</v>
      </c>
      <c r="V38" s="745">
        <v>8</v>
      </c>
      <c r="W38" s="745"/>
      <c r="X38" s="749"/>
      <c r="Y38" s="745">
        <v>8</v>
      </c>
      <c r="Z38" s="745">
        <v>8</v>
      </c>
      <c r="AA38" s="746"/>
      <c r="AB38" s="748"/>
      <c r="AC38" s="745">
        <f>SUM(AC32:AC37)</f>
        <v>6</v>
      </c>
      <c r="AD38" s="745">
        <f>SUM(AD32:AD37)</f>
        <v>6</v>
      </c>
      <c r="AE38" s="746"/>
      <c r="AF38" s="748"/>
      <c r="AG38" s="745">
        <v>6</v>
      </c>
      <c r="AH38" s="745">
        <v>6</v>
      </c>
    </row>
    <row r="39" spans="1:34" s="204" customFormat="1" ht="32.15" customHeight="1" thickTop="1" thickBot="1">
      <c r="A39" s="2108" t="s">
        <v>721</v>
      </c>
      <c r="B39" s="2108"/>
      <c r="C39" s="745"/>
      <c r="D39" s="745"/>
      <c r="E39" s="745">
        <v>18</v>
      </c>
      <c r="F39" s="745">
        <f>F12+F17+F20+F24+F31+F38</f>
        <v>22</v>
      </c>
      <c r="G39" s="749"/>
      <c r="H39" s="748"/>
      <c r="I39" s="745">
        <v>20</v>
      </c>
      <c r="J39" s="745">
        <f>J12+J17+J20+J24+J31+J38</f>
        <v>24</v>
      </c>
      <c r="K39" s="745"/>
      <c r="L39" s="746"/>
      <c r="M39" s="745">
        <f>M12+M17+M20+M24+M31+M38</f>
        <v>20</v>
      </c>
      <c r="N39" s="745">
        <f>N12+N17+N20+N24+N31+N38</f>
        <v>20</v>
      </c>
      <c r="O39" s="745"/>
      <c r="P39" s="746"/>
      <c r="Q39" s="745">
        <f>Q12+Q17+Q20+Q24+Q31+Q38</f>
        <v>18</v>
      </c>
      <c r="R39" s="745">
        <f>R12+R17+R20+R24+R31+R38</f>
        <v>18</v>
      </c>
      <c r="S39" s="747"/>
      <c r="T39" s="746"/>
      <c r="U39" s="745">
        <f>U12+U17+U20+U24+U31+U38</f>
        <v>16</v>
      </c>
      <c r="V39" s="745">
        <f>V12+V17+V20+V24+V31+V38</f>
        <v>16</v>
      </c>
      <c r="W39" s="745"/>
      <c r="X39" s="745"/>
      <c r="Y39" s="745">
        <f>Y12+Y17+Y20+Y24+Y31+Y38</f>
        <v>16</v>
      </c>
      <c r="Z39" s="745">
        <f>Z12+Z17+Z20+Z24+Z31+Z38</f>
        <v>16</v>
      </c>
      <c r="AA39" s="746"/>
      <c r="AB39" s="746"/>
      <c r="AC39" s="745">
        <f>AC12+AC17+AC20+AC24+AC31+AC38</f>
        <v>10</v>
      </c>
      <c r="AD39" s="745">
        <f>AD12+AD17+AD20+AD24+AD31+AD38</f>
        <v>10</v>
      </c>
      <c r="AE39" s="746"/>
      <c r="AF39" s="746"/>
      <c r="AG39" s="745">
        <f>AG12+AG17+AG20+AG24+AG31+AG38</f>
        <v>10</v>
      </c>
      <c r="AH39" s="745">
        <f>AH12+AH17+AH20+AH24+AH31+AH38</f>
        <v>10</v>
      </c>
    </row>
    <row r="40" spans="1:34" s="489" customFormat="1" ht="28.15" customHeight="1">
      <c r="A40" s="1795" t="s">
        <v>402</v>
      </c>
      <c r="B40" s="2152"/>
      <c r="C40" s="492" t="s">
        <v>401</v>
      </c>
      <c r="D40" s="492" t="s">
        <v>400</v>
      </c>
      <c r="E40" s="1780">
        <f>E12+I12+M12+Q12+Y12+AG12</f>
        <v>18</v>
      </c>
      <c r="F40" s="1781"/>
      <c r="G40" s="1782"/>
      <c r="H40" s="492" t="s">
        <v>399</v>
      </c>
      <c r="I40" s="2091">
        <v>8</v>
      </c>
      <c r="J40" s="2091"/>
      <c r="K40" s="2091"/>
      <c r="L40" s="492" t="s">
        <v>398</v>
      </c>
      <c r="M40" s="2091">
        <v>8</v>
      </c>
      <c r="N40" s="2091"/>
      <c r="O40" s="2091"/>
      <c r="P40" s="492" t="s">
        <v>397</v>
      </c>
      <c r="Q40" s="2091">
        <v>0</v>
      </c>
      <c r="R40" s="2091"/>
      <c r="S40" s="1780"/>
      <c r="T40" s="492" t="s">
        <v>396</v>
      </c>
      <c r="U40" s="2091" t="s">
        <v>395</v>
      </c>
      <c r="V40" s="2091"/>
      <c r="W40" s="2091"/>
      <c r="X40" s="2145">
        <v>46</v>
      </c>
      <c r="Y40" s="2145"/>
      <c r="Z40" s="2145"/>
      <c r="AA40" s="2145"/>
      <c r="AB40" s="491" t="s">
        <v>394</v>
      </c>
      <c r="AC40" s="2145">
        <v>46</v>
      </c>
      <c r="AD40" s="2145"/>
      <c r="AE40" s="2145"/>
      <c r="AF40" s="2145"/>
      <c r="AG40" s="2145"/>
      <c r="AH40" s="2146"/>
    </row>
    <row r="41" spans="1:34" s="489" customFormat="1" ht="28.15" customHeight="1" thickBot="1">
      <c r="A41" s="1797"/>
      <c r="B41" s="2153"/>
      <c r="C41" s="172" t="s">
        <v>393</v>
      </c>
      <c r="D41" s="172" t="s">
        <v>392</v>
      </c>
      <c r="E41" s="2093">
        <f>E20+I20+M20+Q20+U20+Y20+AC20+AG20</f>
        <v>4</v>
      </c>
      <c r="F41" s="2093"/>
      <c r="G41" s="2093"/>
      <c r="H41" s="2093"/>
      <c r="I41" s="2093"/>
      <c r="J41" s="2093"/>
      <c r="K41" s="2093"/>
      <c r="L41" s="172" t="s">
        <v>54</v>
      </c>
      <c r="M41" s="2093">
        <f>E24+I24+M24+Q24+U24+Y24+AC24+AG24+AK24+AO24</f>
        <v>6</v>
      </c>
      <c r="N41" s="2093"/>
      <c r="O41" s="2093"/>
      <c r="P41" s="2093"/>
      <c r="Q41" s="2093"/>
      <c r="R41" s="2093"/>
      <c r="S41" s="2093"/>
      <c r="T41" s="490" t="s">
        <v>391</v>
      </c>
      <c r="U41" s="2093">
        <v>128</v>
      </c>
      <c r="V41" s="2093"/>
      <c r="W41" s="2093"/>
      <c r="X41" s="2093"/>
      <c r="Y41" s="2093"/>
      <c r="Z41" s="2093"/>
      <c r="AA41" s="2093"/>
      <c r="AB41" s="2093"/>
      <c r="AC41" s="2093"/>
      <c r="AD41" s="2093"/>
      <c r="AE41" s="2093"/>
      <c r="AF41" s="2093"/>
      <c r="AG41" s="2093"/>
      <c r="AH41" s="2109"/>
    </row>
    <row r="42" spans="1:34" ht="16.5" customHeight="1">
      <c r="A42" s="1812" t="s">
        <v>16</v>
      </c>
      <c r="B42" s="1813"/>
      <c r="C42" s="1802" t="s">
        <v>1930</v>
      </c>
      <c r="D42" s="1818"/>
      <c r="E42" s="1818"/>
      <c r="F42" s="1818"/>
      <c r="G42" s="1818"/>
      <c r="H42" s="1818"/>
      <c r="I42" s="1818"/>
      <c r="J42" s="1818"/>
      <c r="K42" s="1818"/>
      <c r="L42" s="1818"/>
      <c r="M42" s="1818"/>
      <c r="N42" s="1818"/>
      <c r="O42" s="1818"/>
      <c r="P42" s="1818"/>
      <c r="Q42" s="1818"/>
      <c r="R42" s="1819"/>
      <c r="S42" s="1826" t="s">
        <v>389</v>
      </c>
      <c r="T42" s="1829"/>
      <c r="U42" s="1830"/>
      <c r="V42" s="1831"/>
      <c r="W42" s="1813" t="s">
        <v>388</v>
      </c>
      <c r="X42" s="1829"/>
      <c r="Y42" s="1830"/>
      <c r="Z42" s="1831"/>
      <c r="AA42" s="1813" t="s">
        <v>387</v>
      </c>
      <c r="AB42" s="1829"/>
      <c r="AC42" s="1830"/>
      <c r="AD42" s="1831"/>
      <c r="AE42" s="1813" t="s">
        <v>386</v>
      </c>
      <c r="AF42" s="1802"/>
      <c r="AG42" s="1803"/>
      <c r="AH42" s="1804"/>
    </row>
    <row r="43" spans="1:34" ht="17.5" customHeight="1">
      <c r="A43" s="1814"/>
      <c r="B43" s="1815"/>
      <c r="C43" s="1820"/>
      <c r="D43" s="1821"/>
      <c r="E43" s="1821"/>
      <c r="F43" s="1821"/>
      <c r="G43" s="1821"/>
      <c r="H43" s="1821"/>
      <c r="I43" s="1821"/>
      <c r="J43" s="1821"/>
      <c r="K43" s="1821"/>
      <c r="L43" s="1821"/>
      <c r="M43" s="1821"/>
      <c r="N43" s="1821"/>
      <c r="O43" s="1821"/>
      <c r="P43" s="1821"/>
      <c r="Q43" s="1821"/>
      <c r="R43" s="1822"/>
      <c r="S43" s="1827"/>
      <c r="T43" s="1832"/>
      <c r="U43" s="1833"/>
      <c r="V43" s="1834"/>
      <c r="W43" s="1815"/>
      <c r="X43" s="1832"/>
      <c r="Y43" s="1833"/>
      <c r="Z43" s="1834"/>
      <c r="AA43" s="1815"/>
      <c r="AB43" s="1832"/>
      <c r="AC43" s="1833"/>
      <c r="AD43" s="1834"/>
      <c r="AE43" s="1815"/>
      <c r="AF43" s="1805"/>
      <c r="AG43" s="1806"/>
      <c r="AH43" s="1807"/>
    </row>
    <row r="44" spans="1:34" ht="16.5" customHeight="1">
      <c r="A44" s="1814"/>
      <c r="B44" s="1815"/>
      <c r="C44" s="1820"/>
      <c r="D44" s="1821"/>
      <c r="E44" s="1821"/>
      <c r="F44" s="1821"/>
      <c r="G44" s="1821"/>
      <c r="H44" s="1821"/>
      <c r="I44" s="1821"/>
      <c r="J44" s="1821"/>
      <c r="K44" s="1821"/>
      <c r="L44" s="1821"/>
      <c r="M44" s="1821"/>
      <c r="N44" s="1821"/>
      <c r="O44" s="1821"/>
      <c r="P44" s="1821"/>
      <c r="Q44" s="1821"/>
      <c r="R44" s="1822"/>
      <c r="S44" s="1827"/>
      <c r="T44" s="1832"/>
      <c r="U44" s="1833"/>
      <c r="V44" s="1834"/>
      <c r="W44" s="1815"/>
      <c r="X44" s="1832"/>
      <c r="Y44" s="1833"/>
      <c r="Z44" s="1834"/>
      <c r="AA44" s="1815"/>
      <c r="AB44" s="1832"/>
      <c r="AC44" s="1833"/>
      <c r="AD44" s="1834"/>
      <c r="AE44" s="1815"/>
      <c r="AF44" s="1805"/>
      <c r="AG44" s="1806"/>
      <c r="AH44" s="1807"/>
    </row>
    <row r="45" spans="1:34" ht="16.5" customHeight="1">
      <c r="A45" s="1814"/>
      <c r="B45" s="1815"/>
      <c r="C45" s="1820"/>
      <c r="D45" s="1821"/>
      <c r="E45" s="1821"/>
      <c r="F45" s="1821"/>
      <c r="G45" s="1821"/>
      <c r="H45" s="1821"/>
      <c r="I45" s="1821"/>
      <c r="J45" s="1821"/>
      <c r="K45" s="1821"/>
      <c r="L45" s="1821"/>
      <c r="M45" s="1821"/>
      <c r="N45" s="1821"/>
      <c r="O45" s="1821"/>
      <c r="P45" s="1821"/>
      <c r="Q45" s="1821"/>
      <c r="R45" s="1822"/>
      <c r="S45" s="1827"/>
      <c r="T45" s="1832"/>
      <c r="U45" s="1833"/>
      <c r="V45" s="1834"/>
      <c r="W45" s="1815"/>
      <c r="X45" s="1832"/>
      <c r="Y45" s="1833"/>
      <c r="Z45" s="1834"/>
      <c r="AA45" s="1815"/>
      <c r="AB45" s="1832"/>
      <c r="AC45" s="1833"/>
      <c r="AD45" s="1834"/>
      <c r="AE45" s="1815"/>
      <c r="AF45" s="1805"/>
      <c r="AG45" s="1806"/>
      <c r="AH45" s="1807"/>
    </row>
    <row r="46" spans="1:34" ht="66.75" customHeight="1" thickBot="1">
      <c r="A46" s="1816"/>
      <c r="B46" s="1817"/>
      <c r="C46" s="1823"/>
      <c r="D46" s="1824"/>
      <c r="E46" s="1824"/>
      <c r="F46" s="1824"/>
      <c r="G46" s="1824"/>
      <c r="H46" s="1824"/>
      <c r="I46" s="1824"/>
      <c r="J46" s="1824"/>
      <c r="K46" s="1824"/>
      <c r="L46" s="1824"/>
      <c r="M46" s="1824"/>
      <c r="N46" s="1824"/>
      <c r="O46" s="1824"/>
      <c r="P46" s="1824"/>
      <c r="Q46" s="1824"/>
      <c r="R46" s="1825"/>
      <c r="S46" s="1828"/>
      <c r="T46" s="1835"/>
      <c r="U46" s="1836"/>
      <c r="V46" s="1837"/>
      <c r="W46" s="1817"/>
      <c r="X46" s="1835"/>
      <c r="Y46" s="1836"/>
      <c r="Z46" s="1837"/>
      <c r="AA46" s="1817"/>
      <c r="AB46" s="1835"/>
      <c r="AC46" s="1836"/>
      <c r="AD46" s="1837"/>
      <c r="AE46" s="1817"/>
      <c r="AF46" s="1808"/>
      <c r="AG46" s="1809"/>
      <c r="AH46" s="1810"/>
    </row>
    <row r="50" spans="1:3">
      <c r="C50" s="488"/>
    </row>
    <row r="51" spans="1:3">
      <c r="C51" s="488"/>
    </row>
    <row r="52" spans="1:3">
      <c r="C52" s="488"/>
    </row>
    <row r="53" spans="1:3">
      <c r="C53" s="488"/>
    </row>
    <row r="54" spans="1:3">
      <c r="C54" s="488"/>
    </row>
    <row r="55" spans="1:3">
      <c r="C55" s="488"/>
    </row>
    <row r="58" spans="1:3" ht="17.5" customHeight="1"/>
    <row r="59" spans="1:3">
      <c r="A59" s="487"/>
      <c r="B59" s="487"/>
    </row>
  </sheetData>
  <mergeCells count="52">
    <mergeCell ref="E41:K41"/>
    <mergeCell ref="I40:K40"/>
    <mergeCell ref="M40:O40"/>
    <mergeCell ref="A42:B46"/>
    <mergeCell ref="C42:R46"/>
    <mergeCell ref="AE42:AE46"/>
    <mergeCell ref="AF42:AH46"/>
    <mergeCell ref="M41:S41"/>
    <mergeCell ref="U41:AH41"/>
    <mergeCell ref="X42:Z46"/>
    <mergeCell ref="AA42:AA46"/>
    <mergeCell ref="AB42:AD46"/>
    <mergeCell ref="S42:S46"/>
    <mergeCell ref="T42:V46"/>
    <mergeCell ref="W42:W46"/>
    <mergeCell ref="A17:B17"/>
    <mergeCell ref="A13:A16"/>
    <mergeCell ref="B13:B14"/>
    <mergeCell ref="B15:B16"/>
    <mergeCell ref="A40:B41"/>
    <mergeCell ref="A18:B19"/>
    <mergeCell ref="A20:B20"/>
    <mergeCell ref="A21:B23"/>
    <mergeCell ref="A24:B24"/>
    <mergeCell ref="A25:B30"/>
    <mergeCell ref="AC40:AH40"/>
    <mergeCell ref="A31:B31"/>
    <mergeCell ref="A32:B37"/>
    <mergeCell ref="A38:B38"/>
    <mergeCell ref="A39:B39"/>
    <mergeCell ref="Q40:S40"/>
    <mergeCell ref="U40:W40"/>
    <mergeCell ref="X40:AA40"/>
    <mergeCell ref="E40:G40"/>
    <mergeCell ref="W5:Z5"/>
    <mergeCell ref="AA5:AD5"/>
    <mergeCell ref="AE5:AH5"/>
    <mergeCell ref="A6:B11"/>
    <mergeCell ref="A12:B12"/>
    <mergeCell ref="A5:B5"/>
    <mergeCell ref="C5:F5"/>
    <mergeCell ref="G5:J5"/>
    <mergeCell ref="K5:N5"/>
    <mergeCell ref="O5:R5"/>
    <mergeCell ref="S5:V5"/>
    <mergeCell ref="A2:AH2"/>
    <mergeCell ref="A3:AH3"/>
    <mergeCell ref="A4:B4"/>
    <mergeCell ref="C4:J4"/>
    <mergeCell ref="K4:R4"/>
    <mergeCell ref="S4:Z4"/>
    <mergeCell ref="AA4:AH4"/>
  </mergeCells>
  <phoneticPr fontId="3" type="noConversion"/>
  <pageMargins left="0.74803149606299213" right="0.74803149606299213" top="0.98425196850393704" bottom="0.98425196850393704" header="0.51181102362204722" footer="0.51181102362204722"/>
  <pageSetup paperSize="8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5</vt:i4>
      </vt:variant>
    </vt:vector>
  </HeadingPairs>
  <TitlesOfParts>
    <vt:vector size="18" baseType="lpstr">
      <vt:lpstr>室設</vt:lpstr>
      <vt:lpstr>建築</vt:lpstr>
      <vt:lpstr>數媒</vt:lpstr>
      <vt:lpstr>土木</vt:lpstr>
      <vt:lpstr>企管_北進</vt:lpstr>
      <vt:lpstr>行管</vt:lpstr>
      <vt:lpstr>觀管-北進</vt:lpstr>
      <vt:lpstr>資管_北進</vt:lpstr>
      <vt:lpstr>視傳_北進</vt:lpstr>
      <vt:lpstr>財金</vt:lpstr>
      <vt:lpstr>商務_北進</vt:lpstr>
      <vt:lpstr>企管_北碩專班</vt:lpstr>
      <vt:lpstr>商務(日文組)_北進</vt:lpstr>
      <vt:lpstr>室設!OLE_LINK1</vt:lpstr>
      <vt:lpstr>商務_北進!OLE_LINK1</vt:lpstr>
      <vt:lpstr>室設!Print_Area</vt:lpstr>
      <vt:lpstr>商務_北進!Print_Area</vt:lpstr>
      <vt:lpstr>視傳_北進!Print_Area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cute</dc:creator>
  <cp:lastModifiedBy>cute</cp:lastModifiedBy>
  <cp:lastPrinted>2016-05-26T01:51:08Z</cp:lastPrinted>
  <dcterms:created xsi:type="dcterms:W3CDTF">2013-08-05T03:00:41Z</dcterms:created>
  <dcterms:modified xsi:type="dcterms:W3CDTF">2020-02-17T02:24:53Z</dcterms:modified>
</cp:coreProperties>
</file>