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6380" windowHeight="8040" tabRatio="737" activeTab="0"/>
  </bookViews>
  <sheets>
    <sheet name="竹日四技_視傳" sheetId="1" r:id="rId1"/>
    <sheet name="竹日_視傳碩士班" sheetId="2" r:id="rId2"/>
    <sheet name="竹日四技_數媒" sheetId="3" r:id="rId3"/>
    <sheet name="竹日四技_資管" sheetId="4" r:id="rId4"/>
    <sheet name="竹日四技_企管" sheetId="5" r:id="rId5"/>
    <sheet name="竹日_企管碩士班" sheetId="6" r:id="rId6"/>
    <sheet name="竹日四技_觀管" sheetId="7" r:id="rId7"/>
    <sheet name="竹日_室設碩士班" sheetId="8" r:id="rId8"/>
    <sheet name="竹日四技_室設" sheetId="9" r:id="rId9"/>
    <sheet name="竹日四技_影視" sheetId="10" r:id="rId10"/>
    <sheet name="竹日四技_行管" sheetId="11" r:id="rId11"/>
  </sheets>
  <definedNames>
    <definedName name="_xlnm.Print_Area" localSheetId="0">'竹日四技_視傳'!$A$1:$AH$45</definedName>
    <definedName name="_xlnm.Print_Area" localSheetId="10">'竹日四技_行管'!$A$1:$AH$58</definedName>
    <definedName name="_xlnm.Print_Area" localSheetId="0">'竹日四技_視傳'!$A$1:$AH$45</definedName>
    <definedName name="_xlnm.Print_Area" localSheetId="9">'竹日四技_影視'!$A$1:$AH$57</definedName>
  </definedNames>
  <calcPr fullCalcOnLoad="1"/>
</workbook>
</file>

<file path=xl/sharedStrings.xml><?xml version="1.0" encoding="utf-8"?>
<sst xmlns="http://schemas.openxmlformats.org/spreadsheetml/2006/main" count="2487" uniqueCount="1677">
  <si>
    <t>學年</t>
  </si>
  <si>
    <t>第二學年(109學年)</t>
  </si>
  <si>
    <t>第三學年(110學年)</t>
  </si>
  <si>
    <t>第四學年(111學年)</t>
  </si>
  <si>
    <t>學期</t>
  </si>
  <si>
    <t>上學期</t>
  </si>
  <si>
    <t>下學期</t>
  </si>
  <si>
    <t>校通識核心</t>
  </si>
  <si>
    <t>代碼</t>
  </si>
  <si>
    <t>科  目</t>
  </si>
  <si>
    <t>學分</t>
  </si>
  <si>
    <t>時數</t>
  </si>
  <si>
    <t>小計</t>
  </si>
  <si>
    <t>校通識選修</t>
  </si>
  <si>
    <t>博雅
通識</t>
  </si>
  <si>
    <t>選修
共同</t>
  </si>
  <si>
    <t>ZMIL11226</t>
  </si>
  <si>
    <t>職涯探索-規院</t>
  </si>
  <si>
    <t>系專業必修</t>
  </si>
  <si>
    <t>系專業選修</t>
  </si>
  <si>
    <t>預定開
課學分</t>
  </si>
  <si>
    <t>畢業應
修學分</t>
  </si>
  <si>
    <t>通識博雅</t>
  </si>
  <si>
    <t>系訂課程</t>
  </si>
  <si>
    <t>共同選修</t>
  </si>
  <si>
    <t>院核心</t>
  </si>
  <si>
    <t>總學分數</t>
  </si>
  <si>
    <t>備註</t>
  </si>
  <si>
    <t>系主任審核</t>
  </si>
  <si>
    <t>通識教育中心</t>
  </si>
  <si>
    <t>院長審核</t>
  </si>
  <si>
    <t>教務處覆核</t>
  </si>
  <si>
    <t>學期</t>
  </si>
  <si>
    <t>校通識核心</t>
  </si>
  <si>
    <t>校通識選修</t>
  </si>
  <si>
    <t>博雅
通識</t>
  </si>
  <si>
    <t>選修
共同</t>
  </si>
  <si>
    <t>院核心</t>
  </si>
  <si>
    <t>小計</t>
  </si>
  <si>
    <t>系專業必修</t>
  </si>
  <si>
    <t>預定開
課學分</t>
  </si>
  <si>
    <t>系主任審核</t>
  </si>
  <si>
    <t>通識教育中心</t>
  </si>
  <si>
    <t>院長審核</t>
  </si>
  <si>
    <t>教務處覆核</t>
  </si>
  <si>
    <t>DARD12221</t>
  </si>
  <si>
    <t>DARD12222</t>
  </si>
  <si>
    <t>DARD12220</t>
  </si>
  <si>
    <t>DVIS12220</t>
  </si>
  <si>
    <t>設計計劃與調查</t>
  </si>
  <si>
    <t>畢業專題(一)</t>
  </si>
  <si>
    <t>DARD13242</t>
  </si>
  <si>
    <t>包裝結構設計</t>
  </si>
  <si>
    <t>數位剪輯</t>
  </si>
  <si>
    <t>DARD13243</t>
  </si>
  <si>
    <t>創意行銷</t>
  </si>
  <si>
    <t>專題計劃</t>
  </si>
  <si>
    <t>DARD14245</t>
  </si>
  <si>
    <t>DARD14246</t>
  </si>
  <si>
    <t>DARD11219</t>
  </si>
  <si>
    <t>文字造形與編排</t>
  </si>
  <si>
    <t>設計繪畫</t>
  </si>
  <si>
    <t>印前製作管理</t>
  </si>
  <si>
    <t>網頁設計</t>
  </si>
  <si>
    <t>編輯設計</t>
  </si>
  <si>
    <t>創意思考與設計方法</t>
  </si>
  <si>
    <t>DARD13230</t>
  </si>
  <si>
    <t>DPLT14401</t>
  </si>
  <si>
    <t>DPLT14402</t>
  </si>
  <si>
    <t xml:space="preserve">畢業專題(二) </t>
  </si>
  <si>
    <t>DARH12220</t>
  </si>
  <si>
    <t>設計史</t>
  </si>
  <si>
    <t>DDIG12233</t>
  </si>
  <si>
    <t>DARD13237</t>
  </si>
  <si>
    <t>視覺傳達設計(三)</t>
  </si>
  <si>
    <t>視覺傳達設計(四)</t>
  </si>
  <si>
    <t>DARD11305</t>
  </si>
  <si>
    <t>DARD13233</t>
  </si>
  <si>
    <t>DARD13241</t>
  </si>
  <si>
    <t>包裝設計實務</t>
  </si>
  <si>
    <t>DDIG12201</t>
  </si>
  <si>
    <t>DDIG12332</t>
  </si>
  <si>
    <t>3D動畫建模</t>
  </si>
  <si>
    <t>3D動畫</t>
  </si>
  <si>
    <t>DARD11227</t>
  </si>
  <si>
    <t>基礎攝影</t>
  </si>
  <si>
    <t>DDIG13241</t>
  </si>
  <si>
    <t>數位特效後製</t>
  </si>
  <si>
    <t>廣告設計實務</t>
  </si>
  <si>
    <t>繪本創作</t>
  </si>
  <si>
    <t>DARD12245</t>
  </si>
  <si>
    <t>使用者與消費心理</t>
  </si>
  <si>
    <t>作品集</t>
  </si>
  <si>
    <t>展示規劃設計</t>
  </si>
  <si>
    <t>DARH14231</t>
  </si>
  <si>
    <t>ZCHN11213</t>
  </si>
  <si>
    <t>中文寫作與思維</t>
  </si>
  <si>
    <t>ZCHN11212</t>
  </si>
  <si>
    <t>應用文</t>
  </si>
  <si>
    <t>ZENG12213</t>
  </si>
  <si>
    <t>大學外文(英文)(三)</t>
  </si>
  <si>
    <t>ZENG12231</t>
  </si>
  <si>
    <t>職場英文</t>
  </si>
  <si>
    <t>ZGSO13236</t>
  </si>
  <si>
    <t>法治與公民社會</t>
  </si>
  <si>
    <t>ZENG11211</t>
  </si>
  <si>
    <t>大學外文(英文)(一)</t>
  </si>
  <si>
    <t>ZENG11212</t>
  </si>
  <si>
    <t>大學外文(英文)(二)</t>
  </si>
  <si>
    <t>ZJAP12212</t>
  </si>
  <si>
    <t>大學外文(日文)(三)</t>
  </si>
  <si>
    <t>ZJAP12214</t>
  </si>
  <si>
    <t>ZJAP11210</t>
  </si>
  <si>
    <t>大學外文(日文)(一)</t>
  </si>
  <si>
    <t>ZGSE11001</t>
  </si>
  <si>
    <t>勞作教育(一)</t>
  </si>
  <si>
    <t>ZGSE11002</t>
  </si>
  <si>
    <t>勞作教育(二)</t>
  </si>
  <si>
    <t>ZPHY11255</t>
  </si>
  <si>
    <t>ZPHY12256</t>
  </si>
  <si>
    <t>ZTEC11201</t>
  </si>
  <si>
    <t>科技與永續環境</t>
  </si>
  <si>
    <t>ZIAE11202</t>
  </si>
  <si>
    <t>創新與創業</t>
  </si>
  <si>
    <t>YGSO11250</t>
  </si>
  <si>
    <t>職涯探索-規院</t>
  </si>
  <si>
    <t>ZMIL11225</t>
  </si>
  <si>
    <t>ZMIL11226</t>
  </si>
  <si>
    <t>大學外文(英文)(一)</t>
  </si>
  <si>
    <t>大學外文(英文)(二)</t>
  </si>
  <si>
    <t>大學外文(英文)(三)</t>
  </si>
  <si>
    <t>ZENG12231</t>
  </si>
  <si>
    <t>職場英文</t>
  </si>
  <si>
    <t>中文寫作與思維</t>
  </si>
  <si>
    <t>應用文</t>
  </si>
  <si>
    <t>大學外文(日文)(一)</t>
  </si>
  <si>
    <t>ZJAP11211</t>
  </si>
  <si>
    <t>大學外文(日文)(二)</t>
  </si>
  <si>
    <t>大學外文(日文)(三)</t>
  </si>
  <si>
    <t>大學外文(日文)(四)</t>
  </si>
  <si>
    <t>ZGSO12236</t>
  </si>
  <si>
    <t>法治與公民社會</t>
  </si>
  <si>
    <t>勞作教育(一)</t>
  </si>
  <si>
    <t>勞作教育(二)</t>
  </si>
  <si>
    <t>ZPHY11231</t>
  </si>
  <si>
    <t>ZPHY11232</t>
  </si>
  <si>
    <t>*體育(二)</t>
  </si>
  <si>
    <t>*全民國防教育-國防科技</t>
  </si>
  <si>
    <t>*全民國防教育-防衛動員</t>
  </si>
  <si>
    <t>ZIAE11202</t>
  </si>
  <si>
    <t xml:space="preserve">  中國科技大學  規劃與設計學院 視覺傳達設計系  新竹校區  日間部   四技課程科目表  （108學年度入學適用）</t>
  </si>
  <si>
    <t>通識博雅</t>
  </si>
  <si>
    <t>共同選修</t>
  </si>
  <si>
    <t>系訂課程</t>
  </si>
  <si>
    <t>系專業選修</t>
  </si>
  <si>
    <t>總學分數</t>
  </si>
  <si>
    <t>品牌策略與設計實務</t>
  </si>
  <si>
    <t>院核心課程</t>
  </si>
  <si>
    <t>第一學年(108學年)</t>
  </si>
  <si>
    <t>第二學年(109學年)</t>
  </si>
  <si>
    <t>第三學年(110學年)</t>
  </si>
  <si>
    <t>第四學年(111學年)</t>
  </si>
  <si>
    <t>第一學年(108年)</t>
  </si>
  <si>
    <t>人文藝術與社會領域</t>
  </si>
  <si>
    <t>多元學習</t>
  </si>
  <si>
    <t>自然與科學領域</t>
  </si>
  <si>
    <t>校職能</t>
  </si>
  <si>
    <t>職能校</t>
  </si>
  <si>
    <t>院核心領域1</t>
  </si>
  <si>
    <t>院核心領域2</t>
  </si>
  <si>
    <t>校通識選修</t>
  </si>
  <si>
    <t>107學年第2學期第2次課程委員會通過108.05.22</t>
  </si>
  <si>
    <t>DCCM14202</t>
  </si>
  <si>
    <t>**校外實習(一)</t>
  </si>
  <si>
    <t>DCCM14204</t>
  </si>
  <si>
    <t>**校外實習(二)</t>
  </si>
  <si>
    <t>DARD14252</t>
  </si>
  <si>
    <t>DARD13250</t>
  </si>
  <si>
    <r>
      <t>視覺傳達設計</t>
    </r>
    <r>
      <rPr>
        <sz val="11"/>
        <color indexed="8"/>
        <rFont val="Times New Roman"/>
        <family val="1"/>
      </rPr>
      <t>(</t>
    </r>
    <r>
      <rPr>
        <sz val="11"/>
        <color indexed="8"/>
        <rFont val="新細明體"/>
        <family val="1"/>
      </rPr>
      <t>一</t>
    </r>
    <r>
      <rPr>
        <sz val="11"/>
        <color indexed="8"/>
        <rFont val="Times New Roman"/>
        <family val="1"/>
      </rPr>
      <t>)</t>
    </r>
  </si>
  <si>
    <t>教務處覆核</t>
  </si>
  <si>
    <t>系所主任審核</t>
  </si>
  <si>
    <t xml:space="preserve">（1）畢業學分至少30學分。 
（2）碩士論文6學分另計，不計入畢業學分。
（3）本課程科目表108年05月22日經課程委員會議研議，108年06月05日教務會議通過。
（4）碩士論文（或畢業製作展連同書面報告或以技術報告代替）。
（5）非相關學系入學後，應視需要補修相關設計基礎學科課程及學分，列為必修，但不得計入畢業學分計算。設計基礎學科種類及學分數，由本所所務會議依學生實際需要另定之。 
    </t>
  </si>
  <si>
    <t>畢業總學分</t>
  </si>
  <si>
    <t>所專業選修</t>
  </si>
  <si>
    <t>所專業必修</t>
  </si>
  <si>
    <t>畢業應修學分</t>
  </si>
  <si>
    <t>學分
開課
預定</t>
  </si>
  <si>
    <t>數位藝術創作與實務</t>
  </si>
  <si>
    <t>ARD15305</t>
  </si>
  <si>
    <t>創意系統設計實務</t>
  </si>
  <si>
    <t>ARD15310</t>
  </si>
  <si>
    <t>創意設計專題研究</t>
  </si>
  <si>
    <t>ARD15309</t>
  </si>
  <si>
    <t>當代影像專題研究</t>
  </si>
  <si>
    <t>ARD15307</t>
  </si>
  <si>
    <t>當代設計思潮專題</t>
  </si>
  <si>
    <t>ARH15305</t>
  </si>
  <si>
    <t>品牌創意行銷策略</t>
  </si>
  <si>
    <t>ARD15303</t>
  </si>
  <si>
    <t>數位音樂實務應用</t>
  </si>
  <si>
    <t>VIS15311</t>
  </si>
  <si>
    <t>聲音與多媒體產業</t>
  </si>
  <si>
    <t>ARH15308</t>
  </si>
  <si>
    <t>符號學</t>
  </si>
  <si>
    <t>ARH15304</t>
  </si>
  <si>
    <t>視覺心理學</t>
  </si>
  <si>
    <t>ARD15309</t>
  </si>
  <si>
    <t>設計管理與倫理</t>
  </si>
  <si>
    <t>VUS15301</t>
  </si>
  <si>
    <t>設計美學思想研究</t>
  </si>
  <si>
    <t>ARD15308</t>
  </si>
  <si>
    <t>文化創意產業專題</t>
  </si>
  <si>
    <t>ARH15303</t>
  </si>
  <si>
    <t>設計與攝影創作</t>
  </si>
  <si>
    <t>ARD15301</t>
  </si>
  <si>
    <t xml:space="preserve"> </t>
  </si>
  <si>
    <t>學術研究倫理</t>
  </si>
  <si>
    <t>創意設計研究方法論(二)</t>
  </si>
  <si>
    <t>ARH15302</t>
  </si>
  <si>
    <t>創意設計研究方法論(一)</t>
  </si>
  <si>
    <t>ARH15301</t>
  </si>
  <si>
    <t>類別</t>
  </si>
  <si>
    <t>學期</t>
  </si>
  <si>
    <t>第四學年</t>
  </si>
  <si>
    <t>第三學年</t>
  </si>
  <si>
    <t>第二學年</t>
  </si>
  <si>
    <t>第一學年</t>
  </si>
  <si>
    <t>107學年第2學期第2次課程委員會通過108.05.22</t>
  </si>
  <si>
    <t xml:space="preserve">  中國科技大學  規劃與設計學院 視覺傳達設計系 新竹校區  日間部   碩士班課程科目表  （108學年度入學適用）</t>
  </si>
  <si>
    <t xml:space="preserve">  中國科技大學  規劃與設計學院  數位多媒體設計系  新竹校區  日間部   四技課程科目表  （108學年度入學適用）</t>
  </si>
  <si>
    <t>第三學年(110學年)</t>
  </si>
  <si>
    <t>學期</t>
  </si>
  <si>
    <t>ZJAP11211</t>
  </si>
  <si>
    <t>科技與永續環境</t>
  </si>
  <si>
    <t>自然與科學領域</t>
  </si>
  <si>
    <t xml:space="preserve">能
職
校
</t>
  </si>
  <si>
    <t xml:space="preserve">YGSO11250 </t>
  </si>
  <si>
    <t>課程
核心 院</t>
  </si>
  <si>
    <t>院核心領域1</t>
  </si>
  <si>
    <t>ESPD11209</t>
  </si>
  <si>
    <t>EDIG11206</t>
  </si>
  <si>
    <t>2D電腦動畫</t>
  </si>
  <si>
    <t>EDMD12201</t>
  </si>
  <si>
    <t>EDMD12202</t>
  </si>
  <si>
    <t>數媒專題製作(二)</t>
  </si>
  <si>
    <t>EDMD13203</t>
  </si>
  <si>
    <t>EDIG11233</t>
  </si>
  <si>
    <t>EDIG12207</t>
  </si>
  <si>
    <t>3D電腦動畫(一)</t>
  </si>
  <si>
    <t>EDIG12208</t>
  </si>
  <si>
    <t>3D電腦動畫(二)</t>
  </si>
  <si>
    <t>EDIG12213</t>
  </si>
  <si>
    <t>網頁設計</t>
  </si>
  <si>
    <t>EGAR13304</t>
  </si>
  <si>
    <t>影音剪輯與後製</t>
  </si>
  <si>
    <t>共同
選修</t>
  </si>
  <si>
    <t>EARD11223</t>
  </si>
  <si>
    <t>故事與編劇</t>
  </si>
  <si>
    <t>EARD11222</t>
  </si>
  <si>
    <t>角色雕塑</t>
  </si>
  <si>
    <t>ESPD12312</t>
  </si>
  <si>
    <t>互動裝置設計</t>
  </si>
  <si>
    <t>EDIG12212</t>
  </si>
  <si>
    <t>互動式人機介面(創)</t>
  </si>
  <si>
    <t>ESPD14210</t>
  </si>
  <si>
    <t>遊戲數值與資料庫</t>
  </si>
  <si>
    <t>EARD14211</t>
  </si>
  <si>
    <t>EAST11205</t>
  </si>
  <si>
    <t>素描與透視</t>
  </si>
  <si>
    <t>ETOG12208</t>
  </si>
  <si>
    <t>桌遊設計</t>
  </si>
  <si>
    <t>EDIG13327</t>
  </si>
  <si>
    <t>數位雕塑</t>
  </si>
  <si>
    <t>EDIG13228</t>
  </si>
  <si>
    <t>虛擬實境應用</t>
  </si>
  <si>
    <t>EARD14212</t>
  </si>
  <si>
    <t>次世代美術技法</t>
  </si>
  <si>
    <t>EARD11221</t>
  </si>
  <si>
    <t>ETOG11204</t>
  </si>
  <si>
    <t>*創意遊戲設計</t>
  </si>
  <si>
    <t>EARD13225</t>
  </si>
  <si>
    <t>EDIG14229</t>
  </si>
  <si>
    <t>新媒體展演實作</t>
  </si>
  <si>
    <t>ETOG11205</t>
  </si>
  <si>
    <t>遊戲理論與設計</t>
  </si>
  <si>
    <t>業界實習(三)</t>
  </si>
  <si>
    <t>EDIG11215</t>
  </si>
  <si>
    <t>數位攝影</t>
  </si>
  <si>
    <t>校外實習</t>
  </si>
  <si>
    <t>EFPP14306</t>
  </si>
  <si>
    <t>業界實習(四)</t>
  </si>
  <si>
    <t>業界實習(一)</t>
  </si>
  <si>
    <t>業界實習(五)</t>
  </si>
  <si>
    <t>EFPP14305</t>
  </si>
  <si>
    <t>業界實習(二)</t>
  </si>
  <si>
    <t>遊戲美術模組</t>
  </si>
  <si>
    <t>遊戲程式設計</t>
  </si>
  <si>
    <t>EGAM12301</t>
  </si>
  <si>
    <t>角色美術設計</t>
  </si>
  <si>
    <t>EDIG12321</t>
  </si>
  <si>
    <t>遊戲引擎應用創作</t>
  </si>
  <si>
    <t>EGAM13302</t>
  </si>
  <si>
    <t>遊戲場景設計</t>
  </si>
  <si>
    <t>EGAM13303</t>
  </si>
  <si>
    <t>遊戲特效</t>
  </si>
  <si>
    <t>數位動畫模組</t>
  </si>
  <si>
    <t>EARD11310</t>
  </si>
  <si>
    <t>分鏡腳本</t>
  </si>
  <si>
    <t>數位插畫設計</t>
  </si>
  <si>
    <t>EDAM12303</t>
  </si>
  <si>
    <t>燈光與材質</t>
  </si>
  <si>
    <t>EDIG13309</t>
  </si>
  <si>
    <t>EDAM13304</t>
  </si>
  <si>
    <t>進階特效與合成</t>
  </si>
  <si>
    <t>數位音樂模組</t>
  </si>
  <si>
    <t>EGAR11310</t>
  </si>
  <si>
    <t>數位音樂與音效設計</t>
  </si>
  <si>
    <t>EGAR12316</t>
  </si>
  <si>
    <t>EGAR12312</t>
  </si>
  <si>
    <t>EGAR13313</t>
  </si>
  <si>
    <t>錄音與混音技術</t>
  </si>
  <si>
    <t>音樂產業趨勢</t>
  </si>
  <si>
    <t>畢業應
修學分</t>
  </si>
  <si>
    <t>校職能</t>
  </si>
  <si>
    <t xml:space="preserve">  中國科技大學  資訊學院  資訊管理系  新竹校區  日間部   四技課程科目表  （108學年度入學適用）</t>
  </si>
  <si>
    <t xml:space="preserve">  107學年第2學期第 2次課程委員會通過108.05.22</t>
  </si>
  <si>
    <t>ZCHN11213</t>
  </si>
  <si>
    <t>ZCHN11212</t>
  </si>
  <si>
    <t>ZGSO13236</t>
  </si>
  <si>
    <t>ZENG11212</t>
  </si>
  <si>
    <t>ZPHY11231</t>
  </si>
  <si>
    <t>*體育(一)</t>
  </si>
  <si>
    <t>ZPHY11232</t>
  </si>
  <si>
    <t>*體育(二)</t>
  </si>
  <si>
    <t>自然與科學領域</t>
  </si>
  <si>
    <t>WGCR11201</t>
  </si>
  <si>
    <t>職涯探索-資院</t>
  </si>
  <si>
    <t>ZGCE12201</t>
  </si>
  <si>
    <t>溝通與表達</t>
  </si>
  <si>
    <t>NCIS11303</t>
  </si>
  <si>
    <t>資訊概論</t>
  </si>
  <si>
    <t>NSPD11320</t>
  </si>
  <si>
    <t>物件導向程式設計</t>
  </si>
  <si>
    <t>NCIS12370</t>
  </si>
  <si>
    <t>資訊安全</t>
  </si>
  <si>
    <t>NTEL11323</t>
  </si>
  <si>
    <t>網路概論</t>
  </si>
  <si>
    <t>NSPD11372</t>
  </si>
  <si>
    <t>手機App程式設計</t>
  </si>
  <si>
    <t>NCIS11221</t>
  </si>
  <si>
    <t>資料庫設計</t>
  </si>
  <si>
    <t>NCIS12331</t>
  </si>
  <si>
    <t>Linux系統管理</t>
  </si>
  <si>
    <t>NSPD12316</t>
  </si>
  <si>
    <t>動態網頁程式設計</t>
  </si>
  <si>
    <t>NPRO13307</t>
  </si>
  <si>
    <t>企業資源規劃</t>
  </si>
  <si>
    <t>NPLT13121</t>
  </si>
  <si>
    <t>專題研究(三)</t>
  </si>
  <si>
    <t>NSPD11255</t>
  </si>
  <si>
    <t>程式設計</t>
  </si>
  <si>
    <t>NMUL11312</t>
  </si>
  <si>
    <t>NCIS12225</t>
  </si>
  <si>
    <t>資料庫實務應用</t>
  </si>
  <si>
    <t>NSPD12210</t>
  </si>
  <si>
    <t>系統分析與設計</t>
  </si>
  <si>
    <t>NPLT13218</t>
  </si>
  <si>
    <t>專題研究(二)</t>
  </si>
  <si>
    <t>NCIS13328</t>
  </si>
  <si>
    <t>資料結構</t>
  </si>
  <si>
    <t>NCIS113333</t>
  </si>
  <si>
    <t>電子商務與網路行銷</t>
  </si>
  <si>
    <t>NSTA12394</t>
  </si>
  <si>
    <t>統計軟體應用</t>
  </si>
  <si>
    <t>NPLT12217</t>
  </si>
  <si>
    <t>專題研究(一)</t>
  </si>
  <si>
    <t>NMAT13216</t>
  </si>
  <si>
    <t>數量方法應用(二)</t>
  </si>
  <si>
    <t>NCIS13324</t>
  </si>
  <si>
    <t>網站營運分析</t>
  </si>
  <si>
    <t>網頁設計(一)</t>
  </si>
  <si>
    <t>NMAT12215</t>
  </si>
  <si>
    <t>數量方法應用(一)</t>
  </si>
  <si>
    <t>NMUL11335</t>
  </si>
  <si>
    <t>攝影與影像處理</t>
  </si>
  <si>
    <t>NSPD121352</t>
  </si>
  <si>
    <t>APP開發(跨領域課程)</t>
  </si>
  <si>
    <t>NSPD13282</t>
  </si>
  <si>
    <t>程式設計入門(跨領域課程)</t>
  </si>
  <si>
    <t>NPLT14354</t>
  </si>
  <si>
    <t>業界實習A1</t>
  </si>
  <si>
    <t>NPLT14357</t>
  </si>
  <si>
    <t>業界實習A2</t>
  </si>
  <si>
    <t>NPLT14355</t>
  </si>
  <si>
    <t>業界實習B1</t>
  </si>
  <si>
    <t>NPLT14358</t>
  </si>
  <si>
    <t>業界實習B2</t>
  </si>
  <si>
    <t>NPLT14356</t>
  </si>
  <si>
    <t>業界實習C1</t>
  </si>
  <si>
    <t>NPLT14359</t>
  </si>
  <si>
    <t>業界實習C2</t>
  </si>
  <si>
    <t>NPLT14360</t>
  </si>
  <si>
    <t>業界實習S3</t>
  </si>
  <si>
    <t>NART11241</t>
  </si>
  <si>
    <t>電腦繪圖</t>
  </si>
  <si>
    <t>NPRO12211</t>
  </si>
  <si>
    <t>資訊技術應用</t>
  </si>
  <si>
    <t>NCIS12394</t>
  </si>
  <si>
    <t>Windows伺服器管理</t>
  </si>
  <si>
    <t>NCIS13388</t>
  </si>
  <si>
    <t>雲端服務</t>
  </si>
  <si>
    <t>NCIS13230</t>
  </si>
  <si>
    <t>雲端服務實務</t>
  </si>
  <si>
    <t>NTEL14327</t>
  </si>
  <si>
    <t>CCNA網路規劃與管理實務</t>
  </si>
  <si>
    <t>NSTA13224</t>
  </si>
  <si>
    <t>數據視覺化技術</t>
  </si>
  <si>
    <t>NMUL11207</t>
  </si>
  <si>
    <t>網路直播與微電影</t>
  </si>
  <si>
    <t>NSPD12370</t>
  </si>
  <si>
    <t>行動裝置程式設計</t>
  </si>
  <si>
    <t>NSPD12253</t>
  </si>
  <si>
    <t>行動裝置實務應用</t>
  </si>
  <si>
    <t>NSPD13318</t>
  </si>
  <si>
    <t>動態網頁實務應用</t>
  </si>
  <si>
    <t>NCIS13371</t>
  </si>
  <si>
    <t>企業資訊安全實務</t>
  </si>
  <si>
    <t>NCIS14397</t>
  </si>
  <si>
    <t>巨量資料應用</t>
  </si>
  <si>
    <t>NMGT14310</t>
  </si>
  <si>
    <t>微型創業</t>
  </si>
  <si>
    <t>NSTA12221</t>
  </si>
  <si>
    <t>巨量資料概論</t>
  </si>
  <si>
    <t>NSTA12222</t>
  </si>
  <si>
    <t>NTEL12344</t>
  </si>
  <si>
    <t>物聯網概論</t>
  </si>
  <si>
    <t>NPRO13212</t>
  </si>
  <si>
    <t>資訊技術研討</t>
  </si>
  <si>
    <t>NCIS14380</t>
  </si>
  <si>
    <t>資訊道德與法律</t>
  </si>
  <si>
    <t>NCIS14314</t>
  </si>
  <si>
    <t>NMKT12204</t>
  </si>
  <si>
    <t>行銷管理</t>
  </si>
  <si>
    <t>NMGT12383</t>
  </si>
  <si>
    <t>專案管理</t>
  </si>
  <si>
    <t>NSPD13280</t>
  </si>
  <si>
    <t>創意思考</t>
  </si>
  <si>
    <t>NSPD13349</t>
  </si>
  <si>
    <t>軟體測試</t>
  </si>
  <si>
    <t>NMKT14256</t>
  </si>
  <si>
    <t>行銷企劃</t>
  </si>
  <si>
    <t>NMGT14301</t>
  </si>
  <si>
    <t>管理學</t>
  </si>
  <si>
    <t>NSPD12257</t>
  </si>
  <si>
    <t>視窗人機介面</t>
  </si>
  <si>
    <t>NMKT14247</t>
  </si>
  <si>
    <t>社群行銷實務</t>
  </si>
  <si>
    <t>NCIS13238</t>
  </si>
  <si>
    <t>Windows伺服器管理實務</t>
  </si>
  <si>
    <t>NCIS14393</t>
  </si>
  <si>
    <t>資料倉儲與採擷</t>
  </si>
  <si>
    <t>NCIS14341</t>
  </si>
  <si>
    <t>NCIS12327</t>
  </si>
  <si>
    <t>NMGT13322</t>
  </si>
  <si>
    <t>顧客關係管理</t>
  </si>
  <si>
    <t>NMGT14214</t>
  </si>
  <si>
    <t>微型創業個案</t>
  </si>
  <si>
    <t>畢業應
修學分</t>
  </si>
  <si>
    <r>
      <t>科</t>
    </r>
    <r>
      <rPr>
        <sz val="11"/>
        <rFont val="Times New Roman"/>
        <family val="1"/>
      </rPr>
      <t xml:space="preserve">  </t>
    </r>
    <r>
      <rPr>
        <sz val="11"/>
        <rFont val="新細明體"/>
        <family val="1"/>
      </rPr>
      <t>目</t>
    </r>
  </si>
  <si>
    <t>中文寫作與思維</t>
  </si>
  <si>
    <t>應用文</t>
  </si>
  <si>
    <r>
      <t>大學外文</t>
    </r>
    <r>
      <rPr>
        <sz val="10"/>
        <rFont val="Times New Roman"/>
        <family val="1"/>
      </rPr>
      <t>(</t>
    </r>
    <r>
      <rPr>
        <sz val="10"/>
        <rFont val="新細明體"/>
        <family val="1"/>
      </rPr>
      <t>英文</t>
    </r>
    <r>
      <rPr>
        <sz val="10"/>
        <rFont val="Times New Roman"/>
        <family val="1"/>
      </rPr>
      <t>)(</t>
    </r>
    <r>
      <rPr>
        <sz val="10"/>
        <rFont val="新細明體"/>
        <family val="1"/>
      </rPr>
      <t>三</t>
    </r>
    <r>
      <rPr>
        <sz val="10"/>
        <rFont val="Times New Roman"/>
        <family val="1"/>
      </rPr>
      <t>)</t>
    </r>
  </si>
  <si>
    <t>ZENG12231</t>
  </si>
  <si>
    <t>職場英文</t>
  </si>
  <si>
    <t>ZGSO13237</t>
  </si>
  <si>
    <t>藝術與美學</t>
  </si>
  <si>
    <t>大學外文(英文)(一)</t>
  </si>
  <si>
    <t>大學外文(英文)(二)</t>
  </si>
  <si>
    <r>
      <t>大學外文</t>
    </r>
    <r>
      <rPr>
        <sz val="10"/>
        <rFont val="Times New Roman"/>
        <family val="1"/>
      </rPr>
      <t>(</t>
    </r>
    <r>
      <rPr>
        <sz val="10"/>
        <rFont val="新細明體"/>
        <family val="1"/>
      </rPr>
      <t>日文</t>
    </r>
    <r>
      <rPr>
        <sz val="10"/>
        <rFont val="Times New Roman"/>
        <family val="1"/>
      </rPr>
      <t>)(</t>
    </r>
    <r>
      <rPr>
        <sz val="10"/>
        <rFont val="新細明體"/>
        <family val="1"/>
      </rPr>
      <t>三</t>
    </r>
    <r>
      <rPr>
        <sz val="10"/>
        <rFont val="Times New Roman"/>
        <family val="1"/>
      </rPr>
      <t>)</t>
    </r>
  </si>
  <si>
    <r>
      <t>大學外文</t>
    </r>
    <r>
      <rPr>
        <sz val="10"/>
        <rFont val="Times New Roman"/>
        <family val="1"/>
      </rPr>
      <t>(</t>
    </r>
    <r>
      <rPr>
        <sz val="10"/>
        <rFont val="新細明體"/>
        <family val="1"/>
      </rPr>
      <t>日文</t>
    </r>
    <r>
      <rPr>
        <sz val="10"/>
        <rFont val="Times New Roman"/>
        <family val="1"/>
      </rPr>
      <t>)(</t>
    </r>
    <r>
      <rPr>
        <sz val="10"/>
        <rFont val="新細明體"/>
        <family val="1"/>
      </rPr>
      <t>四</t>
    </r>
    <r>
      <rPr>
        <sz val="10"/>
        <rFont val="Times New Roman"/>
        <family val="1"/>
      </rPr>
      <t>)</t>
    </r>
  </si>
  <si>
    <t>大學外文(日文)(一)</t>
  </si>
  <si>
    <t>大學外文(日文)(二)</t>
  </si>
  <si>
    <t>勞作教育(二)</t>
  </si>
  <si>
    <t>人文藝術與社會領域</t>
  </si>
  <si>
    <r>
      <t>*</t>
    </r>
    <r>
      <rPr>
        <sz val="10"/>
        <rFont val="新細明體"/>
        <family val="1"/>
      </rPr>
      <t>全民國防教育</t>
    </r>
    <r>
      <rPr>
        <sz val="10"/>
        <rFont val="Times New Roman"/>
        <family val="1"/>
      </rPr>
      <t>-</t>
    </r>
    <r>
      <rPr>
        <sz val="10"/>
        <rFont val="新細明體"/>
        <family val="1"/>
      </rPr>
      <t>國防科技</t>
    </r>
  </si>
  <si>
    <r>
      <t>*</t>
    </r>
    <r>
      <rPr>
        <sz val="10"/>
        <rFont val="新細明體"/>
        <family val="1"/>
      </rPr>
      <t>全民國防教育</t>
    </r>
    <r>
      <rPr>
        <sz val="10"/>
        <rFont val="Times New Roman"/>
        <family val="1"/>
      </rPr>
      <t>-</t>
    </r>
    <r>
      <rPr>
        <sz val="10"/>
        <rFont val="新細明體"/>
        <family val="1"/>
      </rPr>
      <t>防衛動員</t>
    </r>
  </si>
  <si>
    <t>WGSO11250</t>
  </si>
  <si>
    <t>職涯探索-管院</t>
  </si>
  <si>
    <t>溝通與表達</t>
  </si>
  <si>
    <t>WCIS11201</t>
  </si>
  <si>
    <t>資訊概論</t>
  </si>
  <si>
    <t>WCIS11209</t>
  </si>
  <si>
    <t>智慧科技應用</t>
  </si>
  <si>
    <t>WLSP13201</t>
  </si>
  <si>
    <r>
      <t>專業外語</t>
    </r>
    <r>
      <rPr>
        <sz val="11"/>
        <rFont val="Times New Roman"/>
        <family val="1"/>
      </rPr>
      <t>(</t>
    </r>
    <r>
      <rPr>
        <sz val="11"/>
        <rFont val="新細明體"/>
        <family val="1"/>
      </rPr>
      <t>一</t>
    </r>
    <r>
      <rPr>
        <sz val="11"/>
        <rFont val="Times New Roman"/>
        <family val="1"/>
      </rPr>
      <t>)</t>
    </r>
  </si>
  <si>
    <t>WLSP13202</t>
  </si>
  <si>
    <r>
      <t>專業外語</t>
    </r>
    <r>
      <rPr>
        <sz val="11"/>
        <rFont val="Times New Roman"/>
        <family val="1"/>
      </rPr>
      <t>(</t>
    </r>
    <r>
      <rPr>
        <sz val="11"/>
        <rFont val="新細明體"/>
        <family val="1"/>
      </rPr>
      <t>二</t>
    </r>
    <r>
      <rPr>
        <sz val="11"/>
        <rFont val="Times New Roman"/>
        <family val="1"/>
      </rPr>
      <t>)</t>
    </r>
  </si>
  <si>
    <r>
      <t>管理學</t>
    </r>
    <r>
      <rPr>
        <sz val="11"/>
        <rFont val="Times New Roman"/>
        <family val="1"/>
      </rPr>
      <t>(</t>
    </r>
    <r>
      <rPr>
        <sz val="11"/>
        <rFont val="新細明體"/>
        <family val="1"/>
      </rPr>
      <t>一</t>
    </r>
    <r>
      <rPr>
        <sz val="11"/>
        <rFont val="Times New Roman"/>
        <family val="1"/>
      </rPr>
      <t>)</t>
    </r>
  </si>
  <si>
    <t>WMGM11202</t>
  </si>
  <si>
    <r>
      <t>管理學</t>
    </r>
    <r>
      <rPr>
        <sz val="11"/>
        <rFont val="Times New Roman"/>
        <family val="1"/>
      </rPr>
      <t>(</t>
    </r>
    <r>
      <rPr>
        <sz val="11"/>
        <rFont val="新細明體"/>
        <family val="1"/>
      </rPr>
      <t>二</t>
    </r>
    <r>
      <rPr>
        <sz val="11"/>
        <rFont val="Times New Roman"/>
        <family val="1"/>
      </rPr>
      <t>)</t>
    </r>
  </si>
  <si>
    <t>WCIS13201</t>
  </si>
  <si>
    <t>JECO11201</t>
  </si>
  <si>
    <r>
      <t>經濟學</t>
    </r>
    <r>
      <rPr>
        <sz val="11"/>
        <rFont val="Times New Roman"/>
        <family val="1"/>
      </rPr>
      <t>(</t>
    </r>
    <r>
      <rPr>
        <sz val="11"/>
        <rFont val="新細明體"/>
        <family val="1"/>
      </rPr>
      <t>一</t>
    </r>
    <r>
      <rPr>
        <sz val="11"/>
        <rFont val="Times New Roman"/>
        <family val="1"/>
      </rPr>
      <t>)</t>
    </r>
  </si>
  <si>
    <t>JECO11202</t>
  </si>
  <si>
    <r>
      <t>經濟學</t>
    </r>
    <r>
      <rPr>
        <sz val="11"/>
        <rFont val="Times New Roman"/>
        <family val="1"/>
      </rPr>
      <t>(</t>
    </r>
    <r>
      <rPr>
        <sz val="11"/>
        <rFont val="新細明體"/>
        <family val="1"/>
      </rPr>
      <t>二</t>
    </r>
    <r>
      <rPr>
        <sz val="11"/>
        <rFont val="Times New Roman"/>
        <family val="1"/>
      </rPr>
      <t>)</t>
    </r>
  </si>
  <si>
    <t>JSTA12211</t>
  </si>
  <si>
    <t>統計學(一)</t>
  </si>
  <si>
    <t>JSTA12212</t>
  </si>
  <si>
    <t>統計學(二)</t>
  </si>
  <si>
    <t>JCIM13225</t>
  </si>
  <si>
    <t>創新與創業管理</t>
  </si>
  <si>
    <t>JPRO13240</t>
  </si>
  <si>
    <t>精實服務管理</t>
  </si>
  <si>
    <t>JMKT11227</t>
  </si>
  <si>
    <t>行銷管理(一)</t>
  </si>
  <si>
    <t>JMKT11228</t>
  </si>
  <si>
    <t>行銷管理(二)</t>
  </si>
  <si>
    <t>JFIN12215</t>
  </si>
  <si>
    <t>財務管理(一)</t>
  </si>
  <si>
    <t>財務管理(二)</t>
  </si>
  <si>
    <t>JCIS13227</t>
  </si>
  <si>
    <t>JMGT13265</t>
  </si>
  <si>
    <t>人力資源管理</t>
  </si>
  <si>
    <t>財會實務</t>
  </si>
  <si>
    <t>成本管理</t>
  </si>
  <si>
    <t>JPRO12206</t>
  </si>
  <si>
    <t>作業管理</t>
  </si>
  <si>
    <t>WPLT13217</t>
  </si>
  <si>
    <r>
      <t>實務專題</t>
    </r>
    <r>
      <rPr>
        <sz val="11"/>
        <rFont val="Times New Roman"/>
        <family val="1"/>
      </rPr>
      <t>(</t>
    </r>
    <r>
      <rPr>
        <sz val="11"/>
        <rFont val="新細明體"/>
        <family val="1"/>
      </rPr>
      <t>一</t>
    </r>
    <r>
      <rPr>
        <sz val="11"/>
        <rFont val="Times New Roman"/>
        <family val="1"/>
      </rPr>
      <t>)</t>
    </r>
  </si>
  <si>
    <t>WPLT13218</t>
  </si>
  <si>
    <r>
      <t>實務專題</t>
    </r>
    <r>
      <rPr>
        <sz val="11"/>
        <rFont val="Times New Roman"/>
        <family val="1"/>
      </rPr>
      <t>(</t>
    </r>
    <r>
      <rPr>
        <sz val="11"/>
        <rFont val="新細明體"/>
        <family val="1"/>
      </rPr>
      <t>二</t>
    </r>
    <r>
      <rPr>
        <sz val="11"/>
        <rFont val="Times New Roman"/>
        <family val="1"/>
      </rPr>
      <t>)</t>
    </r>
  </si>
  <si>
    <t>精實服務模組</t>
  </si>
  <si>
    <t>JACC11205</t>
  </si>
  <si>
    <t>初等會計學</t>
  </si>
  <si>
    <t>JCIS11201</t>
  </si>
  <si>
    <t>商業套裝軟體</t>
  </si>
  <si>
    <t>JMKT12269</t>
  </si>
  <si>
    <t>行銷企劃</t>
  </si>
  <si>
    <t>JCIS13231</t>
  </si>
  <si>
    <t>精實服務流程改善與實作</t>
  </si>
  <si>
    <t>JMKT14397</t>
  </si>
  <si>
    <t>JMKT14398</t>
  </si>
  <si>
    <t>顧客關係管理實習(二)</t>
  </si>
  <si>
    <t>JPRO11212</t>
  </si>
  <si>
    <t>精實服務流程與製圖</t>
  </si>
  <si>
    <t>跨領域課程</t>
  </si>
  <si>
    <t>JMKT12246</t>
  </si>
  <si>
    <t>CIS13262</t>
  </si>
  <si>
    <t>JMKT14396</t>
  </si>
  <si>
    <t>TCSM141101</t>
  </si>
  <si>
    <t>JMKT12203</t>
  </si>
  <si>
    <t>廣告管理實務</t>
  </si>
  <si>
    <t>企業實務實習</t>
  </si>
  <si>
    <t>WPLG12201</t>
  </si>
  <si>
    <t>WPLG12202</t>
  </si>
  <si>
    <t>JMGT13387</t>
  </si>
  <si>
    <t>企管專業實習</t>
  </si>
  <si>
    <t>JMGT14327</t>
  </si>
  <si>
    <t>產業分析</t>
  </si>
  <si>
    <t>JMGT14382</t>
  </si>
  <si>
    <t>企業策略管理</t>
  </si>
  <si>
    <t>跨領域課程</t>
  </si>
  <si>
    <t>JMKT14345</t>
  </si>
  <si>
    <t>JMGT14323</t>
  </si>
  <si>
    <t>JPRO14315</t>
  </si>
  <si>
    <t>創新營運模組</t>
  </si>
  <si>
    <t>網路直播與微電影</t>
  </si>
  <si>
    <t>JMKT12209</t>
  </si>
  <si>
    <t>JMKT12217</t>
  </si>
  <si>
    <t>應用統計與實務操作</t>
  </si>
  <si>
    <t>JCIM13236</t>
  </si>
  <si>
    <t>JMKT14393</t>
  </si>
  <si>
    <t>JMKT14394</t>
  </si>
  <si>
    <t>零售服務實習(二)</t>
  </si>
  <si>
    <t>JCIS11218</t>
  </si>
  <si>
    <t>商業多媒體製作</t>
  </si>
  <si>
    <t>JMGT12278</t>
  </si>
  <si>
    <t>服務業管理</t>
  </si>
  <si>
    <t>JFIN13265</t>
  </si>
  <si>
    <t>保險市場實務</t>
  </si>
  <si>
    <t>個人理財</t>
  </si>
  <si>
    <t>JMKT14395</t>
  </si>
  <si>
    <t>門市服務實習(一)</t>
  </si>
  <si>
    <t>JMKT14396</t>
  </si>
  <si>
    <t>門市服務實習(二)</t>
  </si>
  <si>
    <t>管理個案研讀</t>
  </si>
  <si>
    <t>JCIS12202</t>
  </si>
  <si>
    <t>網路商店經營</t>
  </si>
  <si>
    <t>簡報技巧</t>
  </si>
  <si>
    <t>JFIN14317</t>
  </si>
  <si>
    <t>證券投資模擬操作</t>
  </si>
  <si>
    <t>WPLG12201</t>
  </si>
  <si>
    <t>實務學習(一)</t>
  </si>
  <si>
    <t>營運智慧管理</t>
  </si>
  <si>
    <t>JCIS13259</t>
  </si>
  <si>
    <t>數位化經營管理</t>
  </si>
  <si>
    <t>JFIN14303</t>
  </si>
  <si>
    <t>金融市場實務</t>
  </si>
  <si>
    <t>CIS12263</t>
  </si>
  <si>
    <t>巨量資料分析</t>
  </si>
  <si>
    <t>專案管理</t>
  </si>
  <si>
    <t>JCIM14301</t>
  </si>
  <si>
    <t>文化創意產業</t>
  </si>
  <si>
    <t>微型創業個案</t>
  </si>
  <si>
    <t>JCIS14303</t>
  </si>
  <si>
    <t>校職能</t>
  </si>
  <si>
    <t>備註</t>
  </si>
  <si>
    <r>
      <t xml:space="preserve">  </t>
    </r>
    <r>
      <rPr>
        <sz val="20"/>
        <rFont val="新細明體"/>
        <family val="1"/>
      </rPr>
      <t>中國科技大學</t>
    </r>
    <r>
      <rPr>
        <sz val="20"/>
        <rFont val="Times New Roman"/>
        <family val="1"/>
      </rPr>
      <t xml:space="preserve">  </t>
    </r>
    <r>
      <rPr>
        <sz val="20"/>
        <rFont val="新細明體"/>
        <family val="1"/>
      </rPr>
      <t>管理學院</t>
    </r>
    <r>
      <rPr>
        <sz val="20"/>
        <rFont val="Times New Roman"/>
        <family val="1"/>
      </rPr>
      <t xml:space="preserve"> </t>
    </r>
    <r>
      <rPr>
        <sz val="20"/>
        <rFont val="新細明體"/>
        <family val="1"/>
      </rPr>
      <t>企業管理系</t>
    </r>
    <r>
      <rPr>
        <sz val="20"/>
        <rFont val="Times New Roman"/>
        <family val="1"/>
      </rPr>
      <t xml:space="preserve">  </t>
    </r>
    <r>
      <rPr>
        <sz val="20"/>
        <rFont val="新細明體"/>
        <family val="1"/>
      </rPr>
      <t>新竹校區</t>
    </r>
    <r>
      <rPr>
        <sz val="20"/>
        <rFont val="Times New Roman"/>
        <family val="1"/>
      </rPr>
      <t xml:space="preserve">  </t>
    </r>
    <r>
      <rPr>
        <sz val="20"/>
        <rFont val="新細明體"/>
        <family val="1"/>
      </rPr>
      <t>日間部</t>
    </r>
    <r>
      <rPr>
        <sz val="20"/>
        <rFont val="Times New Roman"/>
        <family val="1"/>
      </rPr>
      <t xml:space="preserve">   </t>
    </r>
    <r>
      <rPr>
        <sz val="20"/>
        <rFont val="新細明體"/>
        <family val="1"/>
      </rPr>
      <t>四技課程科目表</t>
    </r>
    <r>
      <rPr>
        <sz val="20"/>
        <rFont val="Times New Roman"/>
        <family val="1"/>
      </rPr>
      <t xml:space="preserve">  </t>
    </r>
    <r>
      <rPr>
        <sz val="20"/>
        <rFont val="新細明體"/>
        <family val="1"/>
      </rPr>
      <t>（</t>
    </r>
    <r>
      <rPr>
        <sz val="20"/>
        <rFont val="Times New Roman"/>
        <family val="1"/>
      </rPr>
      <t>108</t>
    </r>
    <r>
      <rPr>
        <sz val="20"/>
        <rFont val="新細明體"/>
        <family val="1"/>
      </rPr>
      <t>學年度入學適用）</t>
    </r>
  </si>
  <si>
    <r>
      <t xml:space="preserve">                                                                                                             107</t>
    </r>
    <r>
      <rPr>
        <sz val="11"/>
        <rFont val="細明體"/>
        <family val="3"/>
      </rPr>
      <t>學年第</t>
    </r>
    <r>
      <rPr>
        <sz val="11"/>
        <rFont val="Times New Roman"/>
        <family val="1"/>
      </rPr>
      <t>2</t>
    </r>
    <r>
      <rPr>
        <sz val="11"/>
        <rFont val="細明體"/>
        <family val="3"/>
      </rPr>
      <t>學期第</t>
    </r>
    <r>
      <rPr>
        <sz val="11"/>
        <rFont val="Times New Roman"/>
        <family val="1"/>
      </rPr>
      <t>2</t>
    </r>
    <r>
      <rPr>
        <sz val="11"/>
        <rFont val="細明體"/>
        <family val="3"/>
      </rPr>
      <t>次課程委員會通過</t>
    </r>
    <r>
      <rPr>
        <sz val="11"/>
        <rFont val="Times New Roman"/>
        <family val="1"/>
      </rPr>
      <t>108.05.22</t>
    </r>
  </si>
  <si>
    <r>
      <t>第一學年</t>
    </r>
    <r>
      <rPr>
        <sz val="11"/>
        <rFont val="Times New Roman"/>
        <family val="1"/>
      </rPr>
      <t>(108</t>
    </r>
    <r>
      <rPr>
        <sz val="11"/>
        <rFont val="新細明體"/>
        <family val="1"/>
      </rPr>
      <t>學年</t>
    </r>
    <r>
      <rPr>
        <sz val="11"/>
        <rFont val="Times New Roman"/>
        <family val="1"/>
      </rPr>
      <t>)</t>
    </r>
  </si>
  <si>
    <r>
      <t>第二學年</t>
    </r>
    <r>
      <rPr>
        <sz val="11"/>
        <rFont val="Times New Roman"/>
        <family val="1"/>
      </rPr>
      <t>(109</t>
    </r>
    <r>
      <rPr>
        <sz val="11"/>
        <rFont val="新細明體"/>
        <family val="1"/>
      </rPr>
      <t>學年</t>
    </r>
    <r>
      <rPr>
        <sz val="11"/>
        <rFont val="Times New Roman"/>
        <family val="1"/>
      </rPr>
      <t>)</t>
    </r>
  </si>
  <si>
    <r>
      <t>第三學年</t>
    </r>
    <r>
      <rPr>
        <sz val="11"/>
        <rFont val="Times New Roman"/>
        <family val="1"/>
      </rPr>
      <t>(110</t>
    </r>
    <r>
      <rPr>
        <sz val="11"/>
        <rFont val="新細明體"/>
        <family val="1"/>
      </rPr>
      <t>學年</t>
    </r>
    <r>
      <rPr>
        <sz val="11"/>
        <rFont val="Times New Roman"/>
        <family val="1"/>
      </rPr>
      <t>)</t>
    </r>
  </si>
  <si>
    <r>
      <t>第四學年</t>
    </r>
    <r>
      <rPr>
        <sz val="11"/>
        <rFont val="Times New Roman"/>
        <family val="1"/>
      </rPr>
      <t>(111</t>
    </r>
    <r>
      <rPr>
        <sz val="11"/>
        <rFont val="新細明體"/>
        <family val="1"/>
      </rPr>
      <t>學年</t>
    </r>
    <r>
      <rPr>
        <sz val="11"/>
        <rFont val="Times New Roman"/>
        <family val="1"/>
      </rPr>
      <t>)</t>
    </r>
  </si>
  <si>
    <t>ZCHN11213</t>
  </si>
  <si>
    <t>ZCHN11212</t>
  </si>
  <si>
    <t>多元學習</t>
  </si>
  <si>
    <t>自然與科學領域</t>
  </si>
  <si>
    <t>WMGM11201</t>
  </si>
  <si>
    <t>管理數據應用</t>
  </si>
  <si>
    <t>小計</t>
  </si>
  <si>
    <t>JFIN12216</t>
  </si>
  <si>
    <t>管理資訊系統</t>
  </si>
  <si>
    <t>JACC11206</t>
  </si>
  <si>
    <t>JACC12207</t>
  </si>
  <si>
    <t>系專業選修</t>
  </si>
  <si>
    <t>JMKT12238</t>
  </si>
  <si>
    <t>社群行銷實務</t>
  </si>
  <si>
    <t>企業資源規劃</t>
  </si>
  <si>
    <t>JPRO13216</t>
  </si>
  <si>
    <t>顧客關係管理實習(一)</t>
  </si>
  <si>
    <t>JCIM12212</t>
  </si>
  <si>
    <t>創意商品開發與管理</t>
  </si>
  <si>
    <t>行銷企劃實務</t>
  </si>
  <si>
    <t>物聯網概論</t>
  </si>
  <si>
    <t>JMKT13231</t>
  </si>
  <si>
    <t>顧客關係管理</t>
  </si>
  <si>
    <t>JMKT14395</t>
  </si>
  <si>
    <t>消費者行為</t>
  </si>
  <si>
    <t>JPRO12254</t>
  </si>
  <si>
    <t>物流與供應鏈管理</t>
  </si>
  <si>
    <t>JMKT13236</t>
  </si>
  <si>
    <t>JMGT14392</t>
  </si>
  <si>
    <t>JPRO14317</t>
  </si>
  <si>
    <t>精實服務個案</t>
  </si>
  <si>
    <t>實務學習(二)</t>
  </si>
  <si>
    <t>市場調查</t>
  </si>
  <si>
    <t>活動企劃實務</t>
  </si>
  <si>
    <t>服務品質管理</t>
  </si>
  <si>
    <t>CIS11261</t>
  </si>
  <si>
    <t>零售管理</t>
  </si>
  <si>
    <t>連鎖加盟技術與管理</t>
  </si>
  <si>
    <t>JSTA13297</t>
  </si>
  <si>
    <t>創業企劃實務</t>
  </si>
  <si>
    <t>零售服務實習(一)</t>
  </si>
  <si>
    <t>JMGT12272</t>
  </si>
  <si>
    <t>組織行為</t>
  </si>
  <si>
    <t>JFIN13268</t>
  </si>
  <si>
    <t>JMKT12243</t>
  </si>
  <si>
    <t>JFIN13206</t>
  </si>
  <si>
    <t>企業內控</t>
  </si>
  <si>
    <t>WPLG12202</t>
  </si>
  <si>
    <t>JCIS13258</t>
  </si>
  <si>
    <t>投資學</t>
  </si>
  <si>
    <t>JFIN14366</t>
  </si>
  <si>
    <t>JPRO13233</t>
  </si>
  <si>
    <t>JMGT14304</t>
  </si>
  <si>
    <t>跨境電商營運</t>
  </si>
  <si>
    <r>
      <t xml:space="preserve"> </t>
    </r>
    <r>
      <rPr>
        <sz val="20"/>
        <rFont val="細明體"/>
        <family val="3"/>
      </rPr>
      <t>中國科技大學</t>
    </r>
    <r>
      <rPr>
        <sz val="20"/>
        <rFont val="Times New Roman"/>
        <family val="1"/>
      </rPr>
      <t xml:space="preserve">  </t>
    </r>
    <r>
      <rPr>
        <sz val="20"/>
        <rFont val="細明體"/>
        <family val="3"/>
      </rPr>
      <t>管理學院</t>
    </r>
    <r>
      <rPr>
        <sz val="20"/>
        <rFont val="Times New Roman"/>
        <family val="1"/>
      </rPr>
      <t xml:space="preserve">  </t>
    </r>
    <r>
      <rPr>
        <sz val="20"/>
        <rFont val="細明體"/>
        <family val="3"/>
      </rPr>
      <t>企業管理系</t>
    </r>
    <r>
      <rPr>
        <sz val="20"/>
        <rFont val="Times New Roman"/>
        <family val="1"/>
      </rPr>
      <t xml:space="preserve">  </t>
    </r>
    <r>
      <rPr>
        <sz val="20"/>
        <rFont val="細明體"/>
        <family val="3"/>
      </rPr>
      <t>新竹校區</t>
    </r>
    <r>
      <rPr>
        <sz val="20"/>
        <rFont val="Times New Roman"/>
        <family val="1"/>
      </rPr>
      <t xml:space="preserve">  </t>
    </r>
    <r>
      <rPr>
        <sz val="20"/>
        <rFont val="細明體"/>
        <family val="3"/>
      </rPr>
      <t>日間部</t>
    </r>
    <r>
      <rPr>
        <sz val="20"/>
        <rFont val="Times New Roman"/>
        <family val="1"/>
      </rPr>
      <t xml:space="preserve">  </t>
    </r>
    <r>
      <rPr>
        <sz val="20"/>
        <rFont val="細明體"/>
        <family val="3"/>
      </rPr>
      <t>碩士班</t>
    </r>
    <r>
      <rPr>
        <sz val="20"/>
        <rFont val="Times New Roman"/>
        <family val="1"/>
      </rPr>
      <t xml:space="preserve">  </t>
    </r>
    <r>
      <rPr>
        <sz val="20"/>
        <rFont val="細明體"/>
        <family val="3"/>
      </rPr>
      <t>課程科目表</t>
    </r>
    <r>
      <rPr>
        <sz val="20"/>
        <rFont val="Times New Roman"/>
        <family val="1"/>
      </rPr>
      <t xml:space="preserve">  </t>
    </r>
    <r>
      <rPr>
        <sz val="20"/>
        <rFont val="細明體"/>
        <family val="3"/>
      </rPr>
      <t>（</t>
    </r>
    <r>
      <rPr>
        <sz val="20"/>
        <rFont val="Times New Roman"/>
        <family val="1"/>
      </rPr>
      <t>108</t>
    </r>
    <r>
      <rPr>
        <sz val="20"/>
        <rFont val="細明體"/>
        <family val="3"/>
      </rPr>
      <t>學年度入學適用）</t>
    </r>
  </si>
  <si>
    <r>
      <t xml:space="preserve">                                                                                                            107</t>
    </r>
    <r>
      <rPr>
        <sz val="11"/>
        <rFont val="細明體"/>
        <family val="3"/>
      </rPr>
      <t>學年第</t>
    </r>
    <r>
      <rPr>
        <sz val="11"/>
        <rFont val="Times New Roman"/>
        <family val="1"/>
      </rPr>
      <t>2</t>
    </r>
    <r>
      <rPr>
        <sz val="11"/>
        <rFont val="細明體"/>
        <family val="3"/>
      </rPr>
      <t>學期第</t>
    </r>
    <r>
      <rPr>
        <sz val="11"/>
        <rFont val="Times New Roman"/>
        <family val="1"/>
      </rPr>
      <t>2</t>
    </r>
    <r>
      <rPr>
        <sz val="11"/>
        <rFont val="細明體"/>
        <family val="3"/>
      </rPr>
      <t>次課程委員會通過</t>
    </r>
    <r>
      <rPr>
        <sz val="11"/>
        <rFont val="Times New Roman"/>
        <family val="1"/>
      </rPr>
      <t>108.05.22</t>
    </r>
  </si>
  <si>
    <t>第三學年</t>
  </si>
  <si>
    <t>JPLT15313</t>
  </si>
  <si>
    <t>研究方法</t>
  </si>
  <si>
    <t>JMGT15371</t>
  </si>
  <si>
    <t>組織理論與管理</t>
  </si>
  <si>
    <t>JPLT15001</t>
  </si>
  <si>
    <t>學術研究倫理</t>
  </si>
  <si>
    <t>核心選修</t>
  </si>
  <si>
    <t>JMKT15304</t>
  </si>
  <si>
    <t>行銷管理</t>
  </si>
  <si>
    <t>JMGT15385</t>
  </si>
  <si>
    <t>企業策略管理研討</t>
  </si>
  <si>
    <t>JFIN15307</t>
  </si>
  <si>
    <t>財務管理</t>
  </si>
  <si>
    <t>JMGT15365</t>
  </si>
  <si>
    <t>JCIS15328</t>
  </si>
  <si>
    <t>管理資訊系統</t>
  </si>
  <si>
    <t>JPRO15306</t>
  </si>
  <si>
    <t>專業選修</t>
  </si>
  <si>
    <t>JMGT15321</t>
  </si>
  <si>
    <t>知識管理研討</t>
  </si>
  <si>
    <t>JFIN15311</t>
  </si>
  <si>
    <t>財務報表分析研討</t>
  </si>
  <si>
    <t>JFIN16312</t>
  </si>
  <si>
    <t>投資實務專題 (註6)</t>
  </si>
  <si>
    <t>JMGT16356</t>
  </si>
  <si>
    <t>國際企業管理研討</t>
  </si>
  <si>
    <t>JMGT15362</t>
  </si>
  <si>
    <t>組織行為研討</t>
  </si>
  <si>
    <t>JMKT15333</t>
  </si>
  <si>
    <t>消費者行為研討</t>
  </si>
  <si>
    <t>JMKT16349</t>
  </si>
  <si>
    <t>行銷研究</t>
  </si>
  <si>
    <t>JMGT16373</t>
  </si>
  <si>
    <t>領導與溝通</t>
  </si>
  <si>
    <t>JPLT15123</t>
  </si>
  <si>
    <t>質性研究</t>
  </si>
  <si>
    <t>JMGT25375</t>
  </si>
  <si>
    <t>大陸產業發展趨勢實務研討</t>
  </si>
  <si>
    <t>JPRO16350</t>
  </si>
  <si>
    <t>精實服務管理研討</t>
  </si>
  <si>
    <t>JMKT16332</t>
  </si>
  <si>
    <t>顧客關係管理研討</t>
  </si>
  <si>
    <t>JMGT15328</t>
  </si>
  <si>
    <t>產業競爭分析研討</t>
  </si>
  <si>
    <t>JCIM25304</t>
  </si>
  <si>
    <t>文化創意產業研討</t>
  </si>
  <si>
    <t>JPRO16314</t>
  </si>
  <si>
    <t>全面品質管理研討</t>
  </si>
  <si>
    <t>JPRO16334</t>
  </si>
  <si>
    <t>專案管理研討</t>
  </si>
  <si>
    <t>JSTA15321</t>
  </si>
  <si>
    <t>統計方法與資料分析</t>
  </si>
  <si>
    <t>JCIM16325</t>
  </si>
  <si>
    <t>創新與創業管理研討</t>
  </si>
  <si>
    <t>JMGT26376</t>
  </si>
  <si>
    <t xml:space="preserve">兩岸企業經營管理個案研討 </t>
  </si>
  <si>
    <t>專業必修</t>
  </si>
  <si>
    <t>專業選修</t>
  </si>
  <si>
    <t>畢業總學分</t>
  </si>
  <si>
    <t>備註</t>
  </si>
  <si>
    <r>
      <t>(1)</t>
    </r>
    <r>
      <rPr>
        <sz val="14"/>
        <rFont val="細明體"/>
        <family val="3"/>
      </rPr>
      <t>畢業學分至少</t>
    </r>
    <r>
      <rPr>
        <sz val="14"/>
        <rFont val="Times New Roman"/>
        <family val="1"/>
      </rPr>
      <t>30</t>
    </r>
    <r>
      <rPr>
        <sz val="14"/>
        <rFont val="細明體"/>
        <family val="3"/>
      </rPr>
      <t xml:space="preserve">學分。
</t>
    </r>
    <r>
      <rPr>
        <sz val="14"/>
        <rFont val="Times New Roman"/>
        <family val="1"/>
      </rPr>
      <t>(2)</t>
    </r>
    <r>
      <rPr>
        <sz val="14"/>
        <rFont val="細明體"/>
        <family val="3"/>
      </rPr>
      <t>碩士論文</t>
    </r>
    <r>
      <rPr>
        <sz val="14"/>
        <rFont val="Times New Roman"/>
        <family val="1"/>
      </rPr>
      <t>6</t>
    </r>
    <r>
      <rPr>
        <sz val="14"/>
        <rFont val="細明體"/>
        <family val="3"/>
      </rPr>
      <t xml:space="preserve">學分另計，不計入畢業學分。
</t>
    </r>
    <r>
      <rPr>
        <sz val="14"/>
        <rFont val="Times New Roman"/>
        <family val="1"/>
      </rPr>
      <t>(3)</t>
    </r>
    <r>
      <rPr>
        <sz val="14"/>
        <rFont val="細明體"/>
        <family val="3"/>
      </rPr>
      <t xml:space="preserve">核心選修課程六科至少應選修二科。
</t>
    </r>
    <r>
      <rPr>
        <sz val="14"/>
        <rFont val="Times New Roman"/>
        <family val="1"/>
      </rPr>
      <t>(4)</t>
    </r>
    <r>
      <rPr>
        <sz val="14"/>
        <rFont val="細明體"/>
        <family val="3"/>
      </rPr>
      <t xml:space="preserve">每學期應修學分不得少於三學分，不得多於十五學分。
</t>
    </r>
    <r>
      <rPr>
        <sz val="14"/>
        <rFont val="Times New Roman"/>
        <family val="1"/>
      </rPr>
      <t>(5)</t>
    </r>
    <r>
      <rPr>
        <sz val="14"/>
        <rFont val="細明體"/>
        <family val="3"/>
      </rPr>
      <t>選修科目視學生選修狀況開課，可跨年級選修，每科目最低選修人數</t>
    </r>
    <r>
      <rPr>
        <sz val="14"/>
        <rFont val="Times New Roman"/>
        <family val="1"/>
      </rPr>
      <t>5</t>
    </r>
    <r>
      <rPr>
        <sz val="14"/>
        <rFont val="細明體"/>
        <family val="3"/>
      </rPr>
      <t xml:space="preserve">人。
</t>
    </r>
    <r>
      <rPr>
        <sz val="14"/>
        <rFont val="Times New Roman"/>
        <family val="1"/>
      </rPr>
      <t>(6)</t>
    </r>
    <r>
      <rPr>
        <sz val="14"/>
        <rFont val="細明體"/>
        <family val="3"/>
      </rPr>
      <t xml:space="preserve">投資實務專題以全英語授課。
</t>
    </r>
    <r>
      <rPr>
        <sz val="14"/>
        <rFont val="Times New Roman"/>
        <family val="1"/>
      </rPr>
      <t>(7)</t>
    </r>
    <r>
      <rPr>
        <sz val="14"/>
        <rFont val="細明體"/>
        <family val="3"/>
      </rPr>
      <t>本課程科目表</t>
    </r>
    <r>
      <rPr>
        <sz val="14"/>
        <rFont val="Times New Roman"/>
        <family val="1"/>
      </rPr>
      <t>108</t>
    </r>
    <r>
      <rPr>
        <sz val="14"/>
        <rFont val="細明體"/>
        <family val="3"/>
      </rPr>
      <t>年</t>
    </r>
    <r>
      <rPr>
        <sz val="14"/>
        <rFont val="Times New Roman"/>
        <family val="1"/>
      </rPr>
      <t>05</t>
    </r>
    <r>
      <rPr>
        <sz val="14"/>
        <rFont val="細明體"/>
        <family val="3"/>
      </rPr>
      <t>月</t>
    </r>
    <r>
      <rPr>
        <sz val="14"/>
        <rFont val="Times New Roman"/>
        <family val="1"/>
      </rPr>
      <t>22</t>
    </r>
    <r>
      <rPr>
        <sz val="14"/>
        <rFont val="細明體"/>
        <family val="3"/>
      </rPr>
      <t>日經課程委員會議研議，</t>
    </r>
    <r>
      <rPr>
        <sz val="14"/>
        <rFont val="Times New Roman"/>
        <family val="1"/>
      </rPr>
      <t>108</t>
    </r>
    <r>
      <rPr>
        <sz val="14"/>
        <rFont val="細明體"/>
        <family val="3"/>
      </rPr>
      <t>年</t>
    </r>
    <r>
      <rPr>
        <sz val="14"/>
        <rFont val="Times New Roman"/>
        <family val="1"/>
      </rPr>
      <t>06</t>
    </r>
    <r>
      <rPr>
        <sz val="14"/>
        <rFont val="細明體"/>
        <family val="3"/>
      </rPr>
      <t>月</t>
    </r>
    <r>
      <rPr>
        <sz val="14"/>
        <rFont val="Times New Roman"/>
        <family val="1"/>
      </rPr>
      <t>05</t>
    </r>
    <r>
      <rPr>
        <sz val="14"/>
        <rFont val="細明體"/>
        <family val="3"/>
      </rPr>
      <t>日教務會議通過。</t>
    </r>
    <r>
      <rPr>
        <sz val="14"/>
        <rFont val="Times New Roman"/>
        <family val="1"/>
      </rPr>
      <t xml:space="preserve">                                                                                                                                                         </t>
    </r>
  </si>
  <si>
    <r>
      <t xml:space="preserve">  </t>
    </r>
    <r>
      <rPr>
        <sz val="20"/>
        <color indexed="8"/>
        <rFont val="新細明體"/>
        <family val="1"/>
      </rPr>
      <t>中國科技大學</t>
    </r>
    <r>
      <rPr>
        <sz val="20"/>
        <color indexed="8"/>
        <rFont val="Times New Roman"/>
        <family val="1"/>
      </rPr>
      <t xml:space="preserve">    </t>
    </r>
    <r>
      <rPr>
        <sz val="20"/>
        <color indexed="8"/>
        <rFont val="新細明體"/>
        <family val="1"/>
      </rPr>
      <t>管理學院</t>
    </r>
    <r>
      <rPr>
        <sz val="20"/>
        <color indexed="8"/>
        <rFont val="Times New Roman"/>
        <family val="1"/>
      </rPr>
      <t xml:space="preserve">  </t>
    </r>
    <r>
      <rPr>
        <sz val="20"/>
        <color indexed="8"/>
        <rFont val="新細明體"/>
        <family val="1"/>
      </rPr>
      <t>觀光與休閒事業管理系</t>
    </r>
    <r>
      <rPr>
        <sz val="20"/>
        <color indexed="8"/>
        <rFont val="Times New Roman"/>
        <family val="1"/>
      </rPr>
      <t xml:space="preserve">  </t>
    </r>
    <r>
      <rPr>
        <sz val="20"/>
        <color indexed="8"/>
        <rFont val="新細明體"/>
        <family val="1"/>
      </rPr>
      <t>新竹校區</t>
    </r>
    <r>
      <rPr>
        <sz val="20"/>
        <color indexed="8"/>
        <rFont val="Times New Roman"/>
        <family val="1"/>
      </rPr>
      <t xml:space="preserve"> </t>
    </r>
    <r>
      <rPr>
        <sz val="20"/>
        <color indexed="8"/>
        <rFont val="新細明體"/>
        <family val="1"/>
      </rPr>
      <t>日間部</t>
    </r>
    <r>
      <rPr>
        <sz val="20"/>
        <color indexed="8"/>
        <rFont val="Times New Roman"/>
        <family val="1"/>
      </rPr>
      <t xml:space="preserve">   </t>
    </r>
    <r>
      <rPr>
        <sz val="20"/>
        <color indexed="8"/>
        <rFont val="新細明體"/>
        <family val="1"/>
      </rPr>
      <t>四技課程科目表</t>
    </r>
    <r>
      <rPr>
        <sz val="20"/>
        <color indexed="8"/>
        <rFont val="Times New Roman"/>
        <family val="1"/>
      </rPr>
      <t xml:space="preserve">  </t>
    </r>
    <r>
      <rPr>
        <sz val="20"/>
        <color indexed="8"/>
        <rFont val="新細明體"/>
        <family val="1"/>
      </rPr>
      <t>（</t>
    </r>
    <r>
      <rPr>
        <sz val="20"/>
        <color indexed="8"/>
        <rFont val="Times New Roman"/>
        <family val="1"/>
      </rPr>
      <t>108</t>
    </r>
    <r>
      <rPr>
        <sz val="20"/>
        <color indexed="8"/>
        <rFont val="新細明體"/>
        <family val="1"/>
      </rPr>
      <t>學年度入學適用）</t>
    </r>
  </si>
  <si>
    <r>
      <t>107</t>
    </r>
    <r>
      <rPr>
        <sz val="11"/>
        <rFont val="新細明體"/>
        <family val="1"/>
      </rPr>
      <t>學年第</t>
    </r>
    <r>
      <rPr>
        <sz val="11"/>
        <rFont val="Times New Roman"/>
        <family val="1"/>
      </rPr>
      <t>2</t>
    </r>
    <r>
      <rPr>
        <sz val="11"/>
        <rFont val="新細明體"/>
        <family val="1"/>
      </rPr>
      <t>學期第</t>
    </r>
    <r>
      <rPr>
        <sz val="11"/>
        <rFont val="Times New Roman"/>
        <family val="1"/>
      </rPr>
      <t>2</t>
    </r>
    <r>
      <rPr>
        <sz val="11"/>
        <rFont val="新細明體"/>
        <family val="1"/>
      </rPr>
      <t>次課程委員會通過</t>
    </r>
    <r>
      <rPr>
        <sz val="11"/>
        <rFont val="Times New Roman"/>
        <family val="1"/>
      </rPr>
      <t>108.05.22</t>
    </r>
  </si>
  <si>
    <r>
      <rPr>
        <sz val="9"/>
        <color indexed="8"/>
        <rFont val="新細明體"/>
        <family val="1"/>
      </rPr>
      <t>學年</t>
    </r>
  </si>
  <si>
    <r>
      <rPr>
        <sz val="11"/>
        <color indexed="8"/>
        <rFont val="新細明體"/>
        <family val="1"/>
      </rPr>
      <t>第一學年</t>
    </r>
    <r>
      <rPr>
        <sz val="11"/>
        <color indexed="8"/>
        <rFont val="Times New Roman"/>
        <family val="1"/>
      </rPr>
      <t>(108</t>
    </r>
    <r>
      <rPr>
        <sz val="11"/>
        <color indexed="8"/>
        <rFont val="新細明體"/>
        <family val="1"/>
      </rPr>
      <t>學年</t>
    </r>
    <r>
      <rPr>
        <sz val="11"/>
        <color indexed="8"/>
        <rFont val="Times New Roman"/>
        <family val="1"/>
      </rPr>
      <t>)</t>
    </r>
  </si>
  <si>
    <r>
      <rPr>
        <sz val="11"/>
        <color indexed="8"/>
        <rFont val="新細明體"/>
        <family val="1"/>
      </rPr>
      <t>第二學年</t>
    </r>
    <r>
      <rPr>
        <sz val="11"/>
        <color indexed="8"/>
        <rFont val="Times New Roman"/>
        <family val="1"/>
      </rPr>
      <t>(109</t>
    </r>
    <r>
      <rPr>
        <sz val="11"/>
        <color indexed="8"/>
        <rFont val="新細明體"/>
        <family val="1"/>
      </rPr>
      <t>學年</t>
    </r>
    <r>
      <rPr>
        <sz val="11"/>
        <color indexed="8"/>
        <rFont val="Times New Roman"/>
        <family val="1"/>
      </rPr>
      <t>)</t>
    </r>
  </si>
  <si>
    <r>
      <rPr>
        <sz val="11"/>
        <color indexed="8"/>
        <rFont val="新細明體"/>
        <family val="1"/>
      </rPr>
      <t>第三學年</t>
    </r>
    <r>
      <rPr>
        <sz val="11"/>
        <color indexed="8"/>
        <rFont val="Times New Roman"/>
        <family val="1"/>
      </rPr>
      <t>(110</t>
    </r>
    <r>
      <rPr>
        <sz val="11"/>
        <color indexed="8"/>
        <rFont val="新細明體"/>
        <family val="1"/>
      </rPr>
      <t>學年</t>
    </r>
    <r>
      <rPr>
        <sz val="11"/>
        <color indexed="8"/>
        <rFont val="Times New Roman"/>
        <family val="1"/>
      </rPr>
      <t>)</t>
    </r>
  </si>
  <si>
    <r>
      <rPr>
        <sz val="11"/>
        <color indexed="8"/>
        <rFont val="新細明體"/>
        <family val="1"/>
      </rPr>
      <t>第四學年</t>
    </r>
    <r>
      <rPr>
        <sz val="11"/>
        <color indexed="8"/>
        <rFont val="Times New Roman"/>
        <family val="1"/>
      </rPr>
      <t>(111</t>
    </r>
    <r>
      <rPr>
        <sz val="11"/>
        <color indexed="8"/>
        <rFont val="新細明體"/>
        <family val="1"/>
      </rPr>
      <t>學年</t>
    </r>
    <r>
      <rPr>
        <sz val="11"/>
        <color indexed="8"/>
        <rFont val="Times New Roman"/>
        <family val="1"/>
      </rPr>
      <t>)</t>
    </r>
  </si>
  <si>
    <r>
      <rPr>
        <sz val="9"/>
        <color indexed="8"/>
        <rFont val="新細明體"/>
        <family val="1"/>
      </rPr>
      <t>學期</t>
    </r>
  </si>
  <si>
    <r>
      <rPr>
        <sz val="11"/>
        <color indexed="8"/>
        <rFont val="新細明體"/>
        <family val="1"/>
      </rPr>
      <t>上學期</t>
    </r>
  </si>
  <si>
    <r>
      <rPr>
        <sz val="11"/>
        <color indexed="8"/>
        <rFont val="新細明體"/>
        <family val="1"/>
      </rPr>
      <t>下學期</t>
    </r>
  </si>
  <si>
    <r>
      <rPr>
        <sz val="9"/>
        <color indexed="8"/>
        <rFont val="新細明體"/>
        <family val="1"/>
      </rPr>
      <t>校通識核心</t>
    </r>
  </si>
  <si>
    <r>
      <rPr>
        <sz val="11"/>
        <color indexed="8"/>
        <rFont val="新細明體"/>
        <family val="1"/>
      </rPr>
      <t>代碼</t>
    </r>
  </si>
  <si>
    <r>
      <rPr>
        <sz val="11"/>
        <color indexed="8"/>
        <rFont val="新細明體"/>
        <family val="1"/>
      </rPr>
      <t>科</t>
    </r>
    <r>
      <rPr>
        <sz val="11"/>
        <color indexed="8"/>
        <rFont val="Times New Roman"/>
        <family val="1"/>
      </rPr>
      <t xml:space="preserve">  </t>
    </r>
    <r>
      <rPr>
        <sz val="11"/>
        <color indexed="8"/>
        <rFont val="新細明體"/>
        <family val="1"/>
      </rPr>
      <t>目</t>
    </r>
  </si>
  <si>
    <r>
      <rPr>
        <sz val="11"/>
        <color indexed="8"/>
        <rFont val="新細明體"/>
        <family val="1"/>
      </rPr>
      <t>學分</t>
    </r>
  </si>
  <si>
    <r>
      <rPr>
        <sz val="11"/>
        <color indexed="8"/>
        <rFont val="新細明體"/>
        <family val="1"/>
      </rPr>
      <t>時數</t>
    </r>
  </si>
  <si>
    <r>
      <rPr>
        <sz val="11"/>
        <rFont val="新細明體"/>
        <family val="1"/>
      </rPr>
      <t>中文寫作與思維</t>
    </r>
  </si>
  <si>
    <r>
      <rPr>
        <sz val="11"/>
        <rFont val="新細明體"/>
        <family val="1"/>
      </rPr>
      <t>大學外文</t>
    </r>
    <r>
      <rPr>
        <sz val="11"/>
        <rFont val="Times New Roman"/>
        <family val="1"/>
      </rPr>
      <t>(</t>
    </r>
    <r>
      <rPr>
        <sz val="11"/>
        <rFont val="新細明體"/>
        <family val="1"/>
      </rPr>
      <t>日文</t>
    </r>
    <r>
      <rPr>
        <sz val="11"/>
        <rFont val="Times New Roman"/>
        <family val="1"/>
      </rPr>
      <t>)(</t>
    </r>
    <r>
      <rPr>
        <sz val="11"/>
        <rFont val="新細明體"/>
        <family val="1"/>
      </rPr>
      <t>二</t>
    </r>
    <r>
      <rPr>
        <sz val="11"/>
        <rFont val="Times New Roman"/>
        <family val="1"/>
      </rPr>
      <t>)</t>
    </r>
  </si>
  <si>
    <r>
      <rPr>
        <sz val="11"/>
        <rFont val="新細明體"/>
        <family val="1"/>
      </rPr>
      <t>大學外文</t>
    </r>
    <r>
      <rPr>
        <sz val="11"/>
        <rFont val="Times New Roman"/>
        <family val="1"/>
      </rPr>
      <t>(</t>
    </r>
    <r>
      <rPr>
        <sz val="11"/>
        <rFont val="新細明體"/>
        <family val="1"/>
      </rPr>
      <t>英文</t>
    </r>
    <r>
      <rPr>
        <sz val="11"/>
        <rFont val="Times New Roman"/>
        <family val="1"/>
      </rPr>
      <t>)(</t>
    </r>
    <r>
      <rPr>
        <sz val="11"/>
        <rFont val="新細明體"/>
        <family val="1"/>
      </rPr>
      <t>三</t>
    </r>
    <r>
      <rPr>
        <sz val="11"/>
        <rFont val="Times New Roman"/>
        <family val="1"/>
      </rPr>
      <t>)</t>
    </r>
  </si>
  <si>
    <t>ZENG12231</t>
  </si>
  <si>
    <r>
      <rPr>
        <sz val="11"/>
        <rFont val="新細明體"/>
        <family val="1"/>
      </rPr>
      <t>職場英文</t>
    </r>
  </si>
  <si>
    <t>ZGSO13237</t>
  </si>
  <si>
    <r>
      <rPr>
        <sz val="11"/>
        <rFont val="新細明體"/>
        <family val="1"/>
      </rPr>
      <t>藝術與美學</t>
    </r>
  </si>
  <si>
    <r>
      <rPr>
        <sz val="11"/>
        <rFont val="新細明體"/>
        <family val="1"/>
      </rPr>
      <t>大學外文</t>
    </r>
    <r>
      <rPr>
        <sz val="11"/>
        <rFont val="Times New Roman"/>
        <family val="1"/>
      </rPr>
      <t>(</t>
    </r>
    <r>
      <rPr>
        <sz val="11"/>
        <rFont val="新細明體"/>
        <family val="1"/>
      </rPr>
      <t>英文</t>
    </r>
    <r>
      <rPr>
        <sz val="11"/>
        <rFont val="Times New Roman"/>
        <family val="1"/>
      </rPr>
      <t>)(</t>
    </r>
    <r>
      <rPr>
        <sz val="11"/>
        <rFont val="新細明體"/>
        <family val="1"/>
      </rPr>
      <t>一</t>
    </r>
    <r>
      <rPr>
        <sz val="11"/>
        <rFont val="Times New Roman"/>
        <family val="1"/>
      </rPr>
      <t>)</t>
    </r>
  </si>
  <si>
    <r>
      <rPr>
        <sz val="11"/>
        <rFont val="新細明體"/>
        <family val="1"/>
      </rPr>
      <t>大學外文</t>
    </r>
    <r>
      <rPr>
        <sz val="11"/>
        <rFont val="Times New Roman"/>
        <family val="1"/>
      </rPr>
      <t>(</t>
    </r>
    <r>
      <rPr>
        <sz val="11"/>
        <rFont val="新細明體"/>
        <family val="1"/>
      </rPr>
      <t>英文</t>
    </r>
    <r>
      <rPr>
        <sz val="11"/>
        <rFont val="Times New Roman"/>
        <family val="1"/>
      </rPr>
      <t>)(</t>
    </r>
    <r>
      <rPr>
        <sz val="11"/>
        <rFont val="新細明體"/>
        <family val="1"/>
      </rPr>
      <t>二</t>
    </r>
    <r>
      <rPr>
        <sz val="11"/>
        <rFont val="Times New Roman"/>
        <family val="1"/>
      </rPr>
      <t>)</t>
    </r>
  </si>
  <si>
    <t>ZJAP12212</t>
  </si>
  <si>
    <r>
      <rPr>
        <sz val="11"/>
        <rFont val="新細明體"/>
        <family val="1"/>
      </rPr>
      <t>大學外文</t>
    </r>
    <r>
      <rPr>
        <sz val="11"/>
        <rFont val="Times New Roman"/>
        <family val="1"/>
      </rPr>
      <t>(</t>
    </r>
    <r>
      <rPr>
        <sz val="11"/>
        <rFont val="新細明體"/>
        <family val="1"/>
      </rPr>
      <t>日文</t>
    </r>
    <r>
      <rPr>
        <sz val="11"/>
        <rFont val="Times New Roman"/>
        <family val="1"/>
      </rPr>
      <t>)(</t>
    </r>
    <r>
      <rPr>
        <sz val="11"/>
        <rFont val="新細明體"/>
        <family val="1"/>
      </rPr>
      <t>三</t>
    </r>
    <r>
      <rPr>
        <sz val="11"/>
        <rFont val="Times New Roman"/>
        <family val="1"/>
      </rPr>
      <t>)</t>
    </r>
  </si>
  <si>
    <r>
      <rPr>
        <sz val="11"/>
        <rFont val="新細明體"/>
        <family val="1"/>
      </rPr>
      <t>大學外文</t>
    </r>
    <r>
      <rPr>
        <sz val="11"/>
        <rFont val="Times New Roman"/>
        <family val="1"/>
      </rPr>
      <t>(</t>
    </r>
    <r>
      <rPr>
        <sz val="11"/>
        <rFont val="新細明體"/>
        <family val="1"/>
      </rPr>
      <t>日文</t>
    </r>
    <r>
      <rPr>
        <sz val="11"/>
        <rFont val="Times New Roman"/>
        <family val="1"/>
      </rPr>
      <t>)(</t>
    </r>
    <r>
      <rPr>
        <sz val="11"/>
        <rFont val="新細明體"/>
        <family val="1"/>
      </rPr>
      <t>四</t>
    </r>
    <r>
      <rPr>
        <sz val="11"/>
        <rFont val="Times New Roman"/>
        <family val="1"/>
      </rPr>
      <t>)</t>
    </r>
  </si>
  <si>
    <r>
      <rPr>
        <sz val="11"/>
        <rFont val="新細明體"/>
        <family val="1"/>
      </rPr>
      <t>大學外文</t>
    </r>
    <r>
      <rPr>
        <sz val="11"/>
        <rFont val="Times New Roman"/>
        <family val="1"/>
      </rPr>
      <t>(</t>
    </r>
    <r>
      <rPr>
        <sz val="11"/>
        <rFont val="新細明體"/>
        <family val="1"/>
      </rPr>
      <t>日文</t>
    </r>
    <r>
      <rPr>
        <sz val="11"/>
        <rFont val="Times New Roman"/>
        <family val="1"/>
      </rPr>
      <t>)(</t>
    </r>
    <r>
      <rPr>
        <sz val="11"/>
        <rFont val="新細明體"/>
        <family val="1"/>
      </rPr>
      <t>一</t>
    </r>
    <r>
      <rPr>
        <sz val="11"/>
        <rFont val="Times New Roman"/>
        <family val="1"/>
      </rPr>
      <t>)</t>
    </r>
  </si>
  <si>
    <r>
      <rPr>
        <sz val="11"/>
        <rFont val="新細明體"/>
        <family val="1"/>
      </rPr>
      <t>應用文</t>
    </r>
  </si>
  <si>
    <r>
      <rPr>
        <sz val="11"/>
        <rFont val="新細明體"/>
        <family val="1"/>
      </rPr>
      <t>科技與永續環境</t>
    </r>
  </si>
  <si>
    <r>
      <rPr>
        <sz val="11"/>
        <rFont val="新細明體"/>
        <family val="1"/>
      </rPr>
      <t>勞作教育</t>
    </r>
    <r>
      <rPr>
        <sz val="11"/>
        <rFont val="Times New Roman"/>
        <family val="1"/>
      </rPr>
      <t>(</t>
    </r>
    <r>
      <rPr>
        <sz val="11"/>
        <rFont val="新細明體"/>
        <family val="1"/>
      </rPr>
      <t>二</t>
    </r>
    <r>
      <rPr>
        <sz val="11"/>
        <rFont val="Times New Roman"/>
        <family val="1"/>
      </rPr>
      <t>)</t>
    </r>
  </si>
  <si>
    <r>
      <rPr>
        <sz val="11"/>
        <rFont val="新細明體"/>
        <family val="1"/>
      </rPr>
      <t>勞作教育</t>
    </r>
    <r>
      <rPr>
        <sz val="11"/>
        <rFont val="Times New Roman"/>
        <family val="1"/>
      </rPr>
      <t>(</t>
    </r>
    <r>
      <rPr>
        <sz val="11"/>
        <rFont val="新細明體"/>
        <family val="1"/>
      </rPr>
      <t>一</t>
    </r>
    <r>
      <rPr>
        <sz val="11"/>
        <rFont val="Times New Roman"/>
        <family val="1"/>
      </rPr>
      <t>)</t>
    </r>
  </si>
  <si>
    <r>
      <t>*</t>
    </r>
    <r>
      <rPr>
        <sz val="11"/>
        <rFont val="新細明體"/>
        <family val="1"/>
      </rPr>
      <t>體育</t>
    </r>
    <r>
      <rPr>
        <sz val="11"/>
        <rFont val="Times New Roman"/>
        <family val="1"/>
      </rPr>
      <t>(</t>
    </r>
    <r>
      <rPr>
        <sz val="11"/>
        <rFont val="新細明體"/>
        <family val="1"/>
      </rPr>
      <t>二</t>
    </r>
    <r>
      <rPr>
        <sz val="11"/>
        <rFont val="Times New Roman"/>
        <family val="1"/>
      </rPr>
      <t>)</t>
    </r>
  </si>
  <si>
    <r>
      <t>*</t>
    </r>
    <r>
      <rPr>
        <sz val="11"/>
        <rFont val="新細明體"/>
        <family val="1"/>
      </rPr>
      <t>體育</t>
    </r>
    <r>
      <rPr>
        <sz val="11"/>
        <rFont val="Times New Roman"/>
        <family val="1"/>
      </rPr>
      <t>(</t>
    </r>
    <r>
      <rPr>
        <sz val="11"/>
        <rFont val="新細明體"/>
        <family val="1"/>
      </rPr>
      <t>一</t>
    </r>
    <r>
      <rPr>
        <sz val="11"/>
        <rFont val="Times New Roman"/>
        <family val="1"/>
      </rPr>
      <t>)</t>
    </r>
  </si>
  <si>
    <r>
      <rPr>
        <sz val="9"/>
        <color indexed="8"/>
        <rFont val="新細明體"/>
        <family val="1"/>
      </rPr>
      <t>小計</t>
    </r>
  </si>
  <si>
    <r>
      <rPr>
        <sz val="9"/>
        <rFont val="新細明體"/>
        <family val="1"/>
      </rPr>
      <t>校通識選修</t>
    </r>
  </si>
  <si>
    <r>
      <rPr>
        <sz val="9"/>
        <rFont val="新細明體"/>
        <family val="1"/>
      </rPr>
      <t>博雅
通識</t>
    </r>
  </si>
  <si>
    <r>
      <rPr>
        <sz val="9"/>
        <rFont val="新細明體"/>
        <family val="1"/>
      </rPr>
      <t>選修
共同</t>
    </r>
  </si>
  <si>
    <r>
      <t>*</t>
    </r>
    <r>
      <rPr>
        <sz val="11"/>
        <rFont val="新細明體"/>
        <family val="1"/>
      </rPr>
      <t>全民國防教育</t>
    </r>
    <r>
      <rPr>
        <sz val="11"/>
        <rFont val="Times New Roman"/>
        <family val="1"/>
      </rPr>
      <t>-</t>
    </r>
    <r>
      <rPr>
        <sz val="11"/>
        <rFont val="新細明體"/>
        <family val="1"/>
      </rPr>
      <t>國防科技</t>
    </r>
  </si>
  <si>
    <r>
      <t>*</t>
    </r>
    <r>
      <rPr>
        <sz val="11"/>
        <rFont val="新細明體"/>
        <family val="1"/>
      </rPr>
      <t>全民國防教育</t>
    </r>
    <r>
      <rPr>
        <sz val="11"/>
        <rFont val="Times New Roman"/>
        <family val="1"/>
      </rPr>
      <t>-</t>
    </r>
    <r>
      <rPr>
        <sz val="11"/>
        <rFont val="新細明體"/>
        <family val="1"/>
      </rPr>
      <t>防衛動員</t>
    </r>
  </si>
  <si>
    <r>
      <rPr>
        <sz val="9"/>
        <color indexed="8"/>
        <rFont val="新細明體"/>
        <family val="1"/>
      </rPr>
      <t>校職能</t>
    </r>
  </si>
  <si>
    <r>
      <rPr>
        <sz val="11"/>
        <rFont val="新細明體"/>
        <family val="1"/>
      </rPr>
      <t>職涯探索</t>
    </r>
    <r>
      <rPr>
        <sz val="11"/>
        <rFont val="Times New Roman"/>
        <family val="1"/>
      </rPr>
      <t>-</t>
    </r>
    <r>
      <rPr>
        <sz val="11"/>
        <rFont val="新細明體"/>
        <family val="1"/>
      </rPr>
      <t>管院</t>
    </r>
  </si>
  <si>
    <r>
      <rPr>
        <sz val="11"/>
        <rFont val="新細明體"/>
        <family val="1"/>
      </rPr>
      <t>溝通與表達</t>
    </r>
  </si>
  <si>
    <r>
      <rPr>
        <sz val="9"/>
        <color indexed="8"/>
        <rFont val="新細明體"/>
        <family val="1"/>
      </rPr>
      <t>院核心</t>
    </r>
  </si>
  <si>
    <r>
      <rPr>
        <sz val="10"/>
        <color indexed="8"/>
        <rFont val="新細明體"/>
        <family val="1"/>
      </rPr>
      <t>資訊概論</t>
    </r>
  </si>
  <si>
    <t>WCIS11209</t>
  </si>
  <si>
    <r>
      <rPr>
        <sz val="10"/>
        <color indexed="8"/>
        <rFont val="新細明體"/>
        <family val="1"/>
      </rPr>
      <t>智慧科技應用</t>
    </r>
  </si>
  <si>
    <t>WCIS13201</t>
  </si>
  <si>
    <t>管理數據應用</t>
  </si>
  <si>
    <t>WLSP13202</t>
  </si>
  <si>
    <r>
      <rPr>
        <sz val="11"/>
        <color indexed="8"/>
        <rFont val="新細明體"/>
        <family val="1"/>
      </rPr>
      <t>專業外語</t>
    </r>
    <r>
      <rPr>
        <sz val="11"/>
        <color indexed="8"/>
        <rFont val="Times New Roman"/>
        <family val="1"/>
      </rPr>
      <t>(</t>
    </r>
    <r>
      <rPr>
        <sz val="11"/>
        <color indexed="8"/>
        <rFont val="新細明體"/>
        <family val="1"/>
      </rPr>
      <t>二</t>
    </r>
    <r>
      <rPr>
        <sz val="11"/>
        <color indexed="8"/>
        <rFont val="Times New Roman"/>
        <family val="1"/>
      </rPr>
      <t>)</t>
    </r>
  </si>
  <si>
    <r>
      <rPr>
        <sz val="11"/>
        <color indexed="8"/>
        <rFont val="新細明體"/>
        <family val="1"/>
      </rPr>
      <t>管理學</t>
    </r>
    <r>
      <rPr>
        <sz val="11"/>
        <color indexed="8"/>
        <rFont val="Times New Roman"/>
        <family val="1"/>
      </rPr>
      <t>(</t>
    </r>
    <r>
      <rPr>
        <sz val="11"/>
        <color indexed="8"/>
        <rFont val="新細明體"/>
        <family val="1"/>
      </rPr>
      <t>一</t>
    </r>
    <r>
      <rPr>
        <sz val="11"/>
        <color indexed="8"/>
        <rFont val="Times New Roman"/>
        <family val="1"/>
      </rPr>
      <t>)</t>
    </r>
  </si>
  <si>
    <r>
      <rPr>
        <sz val="11"/>
        <color indexed="8"/>
        <rFont val="新細明體"/>
        <family val="1"/>
      </rPr>
      <t>管理學</t>
    </r>
    <r>
      <rPr>
        <sz val="11"/>
        <color indexed="8"/>
        <rFont val="Times New Roman"/>
        <family val="1"/>
      </rPr>
      <t>(</t>
    </r>
    <r>
      <rPr>
        <sz val="11"/>
        <color indexed="8"/>
        <rFont val="新細明體"/>
        <family val="1"/>
      </rPr>
      <t>二</t>
    </r>
    <r>
      <rPr>
        <sz val="11"/>
        <color indexed="8"/>
        <rFont val="Times New Roman"/>
        <family val="1"/>
      </rPr>
      <t>)</t>
    </r>
  </si>
  <si>
    <t>WLSP13201</t>
  </si>
  <si>
    <r>
      <rPr>
        <sz val="11"/>
        <color indexed="8"/>
        <rFont val="新細明體"/>
        <family val="1"/>
      </rPr>
      <t>專業外語</t>
    </r>
    <r>
      <rPr>
        <sz val="11"/>
        <color indexed="8"/>
        <rFont val="Times New Roman"/>
        <family val="1"/>
      </rPr>
      <t>(</t>
    </r>
    <r>
      <rPr>
        <sz val="11"/>
        <color indexed="8"/>
        <rFont val="新細明體"/>
        <family val="1"/>
      </rPr>
      <t>一</t>
    </r>
    <r>
      <rPr>
        <sz val="11"/>
        <color indexed="8"/>
        <rFont val="Times New Roman"/>
        <family val="1"/>
      </rPr>
      <t>)</t>
    </r>
  </si>
  <si>
    <r>
      <rPr>
        <sz val="9"/>
        <color indexed="8"/>
        <rFont val="新細明體"/>
        <family val="1"/>
      </rPr>
      <t>小計</t>
    </r>
  </si>
  <si>
    <r>
      <rPr>
        <sz val="9"/>
        <color indexed="8"/>
        <rFont val="新細明體"/>
        <family val="1"/>
      </rPr>
      <t>系專業必修</t>
    </r>
  </si>
  <si>
    <t>TLRP112235</t>
  </si>
  <si>
    <r>
      <rPr>
        <sz val="11"/>
        <color indexed="8"/>
        <rFont val="新細明體"/>
        <family val="1"/>
      </rPr>
      <t>休閒與遊憩實務管理</t>
    </r>
  </si>
  <si>
    <t>TTPN112242</t>
  </si>
  <si>
    <r>
      <rPr>
        <sz val="11"/>
        <color indexed="8"/>
        <rFont val="新細明體"/>
        <family val="1"/>
      </rPr>
      <t>營養理論與實務</t>
    </r>
  </si>
  <si>
    <t>TCSM12284</t>
  </si>
  <si>
    <r>
      <rPr>
        <sz val="11"/>
        <color indexed="8"/>
        <rFont val="新細明體"/>
        <family val="1"/>
      </rPr>
      <t>客務管理</t>
    </r>
  </si>
  <si>
    <t>TRMI122236</t>
  </si>
  <si>
    <r>
      <rPr>
        <sz val="11"/>
        <color indexed="8"/>
        <rFont val="新細明體"/>
        <family val="1"/>
      </rPr>
      <t>研究方法與實作</t>
    </r>
  </si>
  <si>
    <t>TSQM13201</t>
  </si>
  <si>
    <r>
      <rPr>
        <sz val="11"/>
        <color indexed="8"/>
        <rFont val="新細明體"/>
        <family val="1"/>
      </rPr>
      <t>服務品質管理</t>
    </r>
  </si>
  <si>
    <t>TAAT13233</t>
  </si>
  <si>
    <r>
      <rPr>
        <sz val="11"/>
        <color indexed="8"/>
        <rFont val="新細明體"/>
        <family val="1"/>
      </rPr>
      <t>航空客運與票務</t>
    </r>
  </si>
  <si>
    <t>TTLC143161</t>
  </si>
  <si>
    <r>
      <rPr>
        <sz val="11"/>
        <color indexed="8"/>
        <rFont val="新細明體"/>
        <family val="1"/>
      </rPr>
      <t>觀光與休閒個案分析</t>
    </r>
  </si>
  <si>
    <t>TTLN143162</t>
  </si>
  <si>
    <r>
      <rPr>
        <sz val="11"/>
        <color indexed="8"/>
        <rFont val="新細明體"/>
        <family val="1"/>
      </rPr>
      <t>觀光與休閒新知選讀</t>
    </r>
  </si>
  <si>
    <t>THMA112223</t>
  </si>
  <si>
    <r>
      <rPr>
        <sz val="11"/>
        <color indexed="8"/>
        <rFont val="新細明體"/>
        <family val="1"/>
      </rPr>
      <t>餐旅管理</t>
    </r>
  </si>
  <si>
    <t>TLEI11247</t>
  </si>
  <si>
    <r>
      <rPr>
        <sz val="11"/>
        <color indexed="8"/>
        <rFont val="新細明體"/>
        <family val="1"/>
      </rPr>
      <t>水域活動</t>
    </r>
  </si>
  <si>
    <t>TAST122227</t>
  </si>
  <si>
    <r>
      <rPr>
        <sz val="11"/>
        <color indexed="8"/>
        <rFont val="新細明體"/>
        <family val="1"/>
      </rPr>
      <t>應用統計</t>
    </r>
  </si>
  <si>
    <t>TTLL122160</t>
  </si>
  <si>
    <r>
      <rPr>
        <sz val="11"/>
        <color indexed="8"/>
        <rFont val="新細明體"/>
        <family val="1"/>
      </rPr>
      <t>觀光與休閒法規</t>
    </r>
  </si>
  <si>
    <t>TMRD132234</t>
  </si>
  <si>
    <r>
      <rPr>
        <sz val="11"/>
        <color indexed="8"/>
        <rFont val="新細明體"/>
        <family val="1"/>
      </rPr>
      <t>市場調查與數據分析</t>
    </r>
  </si>
  <si>
    <t>TSSI143125</t>
  </si>
  <si>
    <r>
      <rPr>
        <sz val="11"/>
        <color indexed="8"/>
        <rFont val="新細明體"/>
        <family val="1"/>
      </rPr>
      <t>觀光休閒事業服務技能實務實習</t>
    </r>
    <r>
      <rPr>
        <sz val="11"/>
        <color indexed="8"/>
        <rFont val="Times New Roman"/>
        <family val="1"/>
      </rPr>
      <t>(</t>
    </r>
    <r>
      <rPr>
        <sz val="11"/>
        <color indexed="8"/>
        <rFont val="新細明體"/>
        <family val="1"/>
      </rPr>
      <t>一</t>
    </r>
    <r>
      <rPr>
        <sz val="11"/>
        <color indexed="8"/>
        <rFont val="Times New Roman"/>
        <family val="1"/>
      </rPr>
      <t>)</t>
    </r>
  </si>
  <si>
    <t>TSSI143127</t>
  </si>
  <si>
    <r>
      <rPr>
        <sz val="11"/>
        <color indexed="8"/>
        <rFont val="新細明體"/>
        <family val="1"/>
      </rPr>
      <t>觀光休閒事業服務技能實務實習</t>
    </r>
    <r>
      <rPr>
        <sz val="11"/>
        <color indexed="8"/>
        <rFont val="Times New Roman"/>
        <family val="1"/>
      </rPr>
      <t>(</t>
    </r>
    <r>
      <rPr>
        <sz val="11"/>
        <color indexed="8"/>
        <rFont val="新細明體"/>
        <family val="1"/>
      </rPr>
      <t>二</t>
    </r>
    <r>
      <rPr>
        <sz val="11"/>
        <color indexed="8"/>
        <rFont val="Times New Roman"/>
        <family val="1"/>
      </rPr>
      <t>)</t>
    </r>
  </si>
  <si>
    <t>TPCM112142</t>
  </si>
  <si>
    <r>
      <rPr>
        <sz val="11"/>
        <color indexed="8"/>
        <rFont val="新細明體"/>
        <family val="1"/>
      </rPr>
      <t>採購與成本管理</t>
    </r>
  </si>
  <si>
    <t>TFAL112131</t>
  </si>
  <si>
    <r>
      <rPr>
        <sz val="11"/>
        <color indexed="8"/>
        <rFont val="新細明體"/>
        <family val="1"/>
      </rPr>
      <t>食物與生活</t>
    </r>
  </si>
  <si>
    <r>
      <rPr>
        <sz val="11"/>
        <rFont val="新細明體"/>
        <family val="1"/>
      </rPr>
      <t>系專業選修</t>
    </r>
  </si>
  <si>
    <r>
      <t>*</t>
    </r>
    <r>
      <rPr>
        <sz val="11"/>
        <color indexed="8"/>
        <rFont val="新細明體"/>
        <family val="1"/>
      </rPr>
      <t>跨領域課程</t>
    </r>
  </si>
  <si>
    <t>TTOU11204</t>
  </si>
  <si>
    <r>
      <rPr>
        <sz val="11"/>
        <rFont val="新細明體"/>
        <family val="1"/>
      </rPr>
      <t>國際禮儀與文化</t>
    </r>
  </si>
  <si>
    <t>TWFC11291</t>
  </si>
  <si>
    <r>
      <rPr>
        <sz val="11"/>
        <rFont val="新細明體"/>
        <family val="1"/>
      </rPr>
      <t>食品衛生與安全</t>
    </r>
  </si>
  <si>
    <t>TCON122116</t>
  </si>
  <si>
    <r>
      <rPr>
        <sz val="11"/>
        <rFont val="新細明體"/>
        <family val="1"/>
      </rPr>
      <t>觀光英文</t>
    </r>
  </si>
  <si>
    <t>THMP122224</t>
  </si>
  <si>
    <r>
      <rPr>
        <sz val="11"/>
        <rFont val="新細明體"/>
        <family val="1"/>
      </rPr>
      <t>餐旅管理系統實務</t>
    </r>
  </si>
  <si>
    <t>TGND132250</t>
  </si>
  <si>
    <r>
      <rPr>
        <sz val="11"/>
        <rFont val="新細明體"/>
        <family val="1"/>
      </rPr>
      <t>綠色餐飲</t>
    </r>
  </si>
  <si>
    <t>TBGA132208</t>
  </si>
  <si>
    <r>
      <rPr>
        <sz val="11"/>
        <rFont val="新細明體"/>
        <family val="1"/>
      </rPr>
      <t>烘焙食品實務進階</t>
    </r>
  </si>
  <si>
    <t>TCSM141101</t>
  </si>
  <si>
    <r>
      <rPr>
        <sz val="11"/>
        <rFont val="新細明體"/>
        <family val="1"/>
      </rPr>
      <t>管理個案研讀</t>
    </r>
  </si>
  <si>
    <t>TDCU142254</t>
  </si>
  <si>
    <r>
      <rPr>
        <sz val="11"/>
        <rFont val="新細明體"/>
        <family val="1"/>
      </rPr>
      <t>飲食文化</t>
    </r>
  </si>
  <si>
    <t>TSTF112192</t>
  </si>
  <si>
    <t>保健食品特論</t>
  </si>
  <si>
    <t>THSP112222</t>
  </si>
  <si>
    <r>
      <rPr>
        <sz val="12"/>
        <rFont val="新細明體"/>
        <family val="1"/>
      </rPr>
      <t>餐旅服務實務</t>
    </r>
  </si>
  <si>
    <t>TBMP122246</t>
  </si>
  <si>
    <r>
      <rPr>
        <sz val="11"/>
        <rFont val="新細明體"/>
        <family val="1"/>
      </rPr>
      <t>吧檯管理實務</t>
    </r>
  </si>
  <si>
    <t>TFBM122226</t>
  </si>
  <si>
    <r>
      <rPr>
        <sz val="11"/>
        <rFont val="新細明體"/>
        <family val="1"/>
      </rPr>
      <t>餐飲管理</t>
    </r>
  </si>
  <si>
    <t>TWAS132249</t>
  </si>
  <si>
    <r>
      <rPr>
        <sz val="11"/>
        <rFont val="新細明體"/>
        <family val="1"/>
      </rPr>
      <t>葡萄酒賞析服勤</t>
    </r>
  </si>
  <si>
    <t>TBMA132134</t>
  </si>
  <si>
    <r>
      <rPr>
        <sz val="11"/>
        <rFont val="新細明體"/>
        <family val="1"/>
      </rPr>
      <t>宴會管理</t>
    </r>
  </si>
  <si>
    <t>TNPA14286</t>
  </si>
  <si>
    <r>
      <rPr>
        <sz val="11"/>
        <rFont val="新細明體"/>
        <family val="1"/>
      </rPr>
      <t>國家公園管理</t>
    </r>
  </si>
  <si>
    <t>TTLS142159</t>
  </si>
  <si>
    <r>
      <rPr>
        <sz val="11"/>
        <rFont val="新細明體"/>
        <family val="1"/>
      </rPr>
      <t>觀光與休閒事業講座</t>
    </r>
  </si>
  <si>
    <t>TTGP112218</t>
  </si>
  <si>
    <t>領隊實務</t>
  </si>
  <si>
    <t>TTPM11288</t>
  </si>
  <si>
    <r>
      <rPr>
        <sz val="11"/>
        <rFont val="新細明體"/>
        <family val="1"/>
      </rPr>
      <t>遊樂區經營管理</t>
    </r>
  </si>
  <si>
    <t>TBGP122207</t>
  </si>
  <si>
    <r>
      <rPr>
        <sz val="11"/>
        <rFont val="新細明體"/>
        <family val="1"/>
      </rPr>
      <t>烘焙食品實務</t>
    </r>
  </si>
  <si>
    <t>THKP12233</t>
  </si>
  <si>
    <r>
      <rPr>
        <sz val="11"/>
        <rFont val="新細明體"/>
        <family val="1"/>
      </rPr>
      <t>房務管理</t>
    </r>
  </si>
  <si>
    <t>WDWE132251</t>
  </si>
  <si>
    <r>
      <rPr>
        <sz val="11"/>
        <rFont val="新細明體"/>
        <family val="1"/>
      </rPr>
      <t>餐飲科技設備應用</t>
    </r>
  </si>
  <si>
    <t>TTCM132248</t>
  </si>
  <si>
    <r>
      <rPr>
        <sz val="11"/>
        <rFont val="新細明體"/>
        <family val="1"/>
      </rPr>
      <t>茶飲與咖啡調製</t>
    </r>
  </si>
  <si>
    <t>TTPT142231</t>
  </si>
  <si>
    <r>
      <rPr>
        <sz val="11"/>
        <rFont val="新細明體"/>
        <family val="1"/>
      </rPr>
      <t>觀光專業術語</t>
    </r>
  </si>
  <si>
    <t>TTTI142230</t>
  </si>
  <si>
    <r>
      <rPr>
        <sz val="11"/>
        <rFont val="新細明體"/>
        <family val="1"/>
      </rPr>
      <t>觀光休閒趨勢與創新</t>
    </r>
  </si>
  <si>
    <t>TTRP112244</t>
  </si>
  <si>
    <t>觀光資源實務</t>
  </si>
  <si>
    <t>TCPP122247</t>
  </si>
  <si>
    <r>
      <rPr>
        <sz val="11"/>
        <rFont val="新細明體"/>
        <family val="1"/>
      </rPr>
      <t>烹調原理與實務</t>
    </r>
  </si>
  <si>
    <t>TMDE122143</t>
  </si>
  <si>
    <r>
      <rPr>
        <sz val="11"/>
        <rFont val="新細明體"/>
        <family val="1"/>
      </rPr>
      <t>菜單設計</t>
    </r>
  </si>
  <si>
    <t>TJPN13201</t>
  </si>
  <si>
    <r>
      <rPr>
        <sz val="11"/>
        <rFont val="新細明體"/>
        <family val="1"/>
      </rPr>
      <t>觀光日文</t>
    </r>
  </si>
  <si>
    <t>THEA13206</t>
  </si>
  <si>
    <r>
      <rPr>
        <sz val="11"/>
        <rFont val="新細明體"/>
        <family val="1"/>
      </rPr>
      <t>營養與老化</t>
    </r>
  </si>
  <si>
    <t>TECM142211</t>
  </si>
  <si>
    <r>
      <rPr>
        <sz val="11"/>
        <rFont val="新細明體"/>
        <family val="1"/>
      </rPr>
      <t>會展產業管理</t>
    </r>
  </si>
  <si>
    <t>TSRM14244</t>
  </si>
  <si>
    <r>
      <rPr>
        <sz val="11"/>
        <rFont val="新細明體"/>
        <family val="1"/>
      </rPr>
      <t>溫泉資源管理</t>
    </r>
  </si>
  <si>
    <t>TGTP112240</t>
  </si>
  <si>
    <r>
      <rPr>
        <sz val="11"/>
        <rFont val="新細明體"/>
        <family val="1"/>
      </rPr>
      <t>導覽解說實務</t>
    </r>
  </si>
  <si>
    <t>THEM122219</t>
  </si>
  <si>
    <r>
      <rPr>
        <sz val="11"/>
        <rFont val="新細明體"/>
        <family val="1"/>
      </rPr>
      <t>健康管理</t>
    </r>
  </si>
  <si>
    <t>TFAW12201</t>
  </si>
  <si>
    <r>
      <rPr>
        <sz val="11"/>
        <rFont val="新細明體"/>
        <family val="1"/>
      </rPr>
      <t>飲食與體重控制</t>
    </r>
  </si>
  <si>
    <t>TDAH132121</t>
  </si>
  <si>
    <r>
      <rPr>
        <sz val="11"/>
        <rFont val="新細明體"/>
        <family val="1"/>
      </rPr>
      <t>膳食與養生</t>
    </r>
  </si>
  <si>
    <t>TMGT13201</t>
  </si>
  <si>
    <r>
      <rPr>
        <sz val="11"/>
        <rFont val="新細明體"/>
        <family val="1"/>
      </rPr>
      <t>人力資源管理</t>
    </r>
  </si>
  <si>
    <t>TCRM14215</t>
  </si>
  <si>
    <r>
      <rPr>
        <sz val="11"/>
        <rFont val="新細明體"/>
        <family val="1"/>
      </rPr>
      <t>顧客關係管理</t>
    </r>
  </si>
  <si>
    <t>TCFM14236</t>
  </si>
  <si>
    <r>
      <rPr>
        <sz val="11"/>
        <rFont val="新細明體"/>
        <family val="1"/>
      </rPr>
      <t>社區健康促進與運動推廣</t>
    </r>
  </si>
  <si>
    <t>TTPP122212</t>
  </si>
  <si>
    <r>
      <rPr>
        <sz val="11"/>
        <rFont val="新細明體"/>
        <family val="1"/>
      </rPr>
      <t>遊程規劃與設計實務</t>
    </r>
  </si>
  <si>
    <t>TRFM12275</t>
  </si>
  <si>
    <r>
      <rPr>
        <sz val="11"/>
        <rFont val="新細明體"/>
        <family val="1"/>
      </rPr>
      <t>遊憩設施規劃管理</t>
    </r>
  </si>
  <si>
    <t>TFEM132114</t>
  </si>
  <si>
    <r>
      <rPr>
        <sz val="12"/>
        <rFont val="新細明體"/>
        <family val="1"/>
      </rPr>
      <t>節慶活動規劃管理</t>
    </r>
  </si>
  <si>
    <t>TCRM13215</t>
  </si>
  <si>
    <r>
      <rPr>
        <sz val="11"/>
        <rFont val="新細明體"/>
        <family val="1"/>
      </rPr>
      <t>消費者行為</t>
    </r>
  </si>
  <si>
    <t>TSTB142253</t>
  </si>
  <si>
    <r>
      <rPr>
        <sz val="11"/>
        <rFont val="新細明體"/>
        <family val="1"/>
      </rPr>
      <t>智慧觀光休閒趨勢與商機</t>
    </r>
  </si>
  <si>
    <t>TLSM14367</t>
  </si>
  <si>
    <r>
      <rPr>
        <sz val="11"/>
        <rFont val="新細明體"/>
        <family val="1"/>
      </rPr>
      <t>觀光休閒事業服務品質管理實務實習</t>
    </r>
    <r>
      <rPr>
        <sz val="11"/>
        <rFont val="Times New Roman"/>
        <family val="1"/>
      </rPr>
      <t>(</t>
    </r>
    <r>
      <rPr>
        <sz val="11"/>
        <rFont val="新細明體"/>
        <family val="1"/>
      </rPr>
      <t>二</t>
    </r>
    <r>
      <rPr>
        <sz val="11"/>
        <rFont val="Times New Roman"/>
        <family val="1"/>
      </rPr>
      <t>)</t>
    </r>
  </si>
  <si>
    <t>TCST122206</t>
  </si>
  <si>
    <r>
      <rPr>
        <sz val="11"/>
        <rFont val="新細明體"/>
        <family val="1"/>
      </rPr>
      <t>海峽兩岸旅遊實務</t>
    </r>
  </si>
  <si>
    <t>TLRR12263</t>
  </si>
  <si>
    <r>
      <rPr>
        <sz val="11"/>
        <rFont val="新細明體"/>
        <family val="1"/>
      </rPr>
      <t>休閒風險與危機處理</t>
    </r>
  </si>
  <si>
    <t>TTCD132205</t>
  </si>
  <si>
    <r>
      <rPr>
        <sz val="11"/>
        <rFont val="新細明體"/>
        <family val="1"/>
      </rPr>
      <t>旅遊契約與糾紛處理</t>
    </r>
  </si>
  <si>
    <t>TWFA132200</t>
  </si>
  <si>
    <r>
      <rPr>
        <sz val="11"/>
        <rFont val="新細明體"/>
        <family val="1"/>
      </rPr>
      <t>全球節慶活動旅遊</t>
    </r>
  </si>
  <si>
    <t>TCMA142133</t>
  </si>
  <si>
    <r>
      <rPr>
        <sz val="11"/>
        <rFont val="新細明體"/>
        <family val="1"/>
      </rPr>
      <t>俱樂部經營管理</t>
    </r>
  </si>
  <si>
    <t>TLMI14355</t>
  </si>
  <si>
    <r>
      <rPr>
        <sz val="11"/>
        <rFont val="新細明體"/>
        <family val="1"/>
      </rPr>
      <t>觀光休閒事業經營管理實務實習</t>
    </r>
    <r>
      <rPr>
        <sz val="11"/>
        <rFont val="Times New Roman"/>
        <family val="1"/>
      </rPr>
      <t>(</t>
    </r>
    <r>
      <rPr>
        <sz val="11"/>
        <rFont val="新細明體"/>
        <family val="1"/>
      </rPr>
      <t>二</t>
    </r>
    <r>
      <rPr>
        <sz val="11"/>
        <rFont val="Times New Roman"/>
        <family val="1"/>
      </rPr>
      <t>)</t>
    </r>
  </si>
  <si>
    <t>TEPM122202</t>
  </si>
  <si>
    <r>
      <rPr>
        <sz val="11"/>
        <rFont val="新細明體"/>
        <family val="1"/>
      </rPr>
      <t>活動規劃與管理</t>
    </r>
  </si>
  <si>
    <t>TIAP12244</t>
  </si>
  <si>
    <r>
      <rPr>
        <sz val="11"/>
        <rFont val="新細明體"/>
        <family val="1"/>
      </rPr>
      <t>傷害急救與防護</t>
    </r>
  </si>
  <si>
    <t>TTIM132203</t>
  </si>
  <si>
    <r>
      <rPr>
        <sz val="11"/>
        <rFont val="新細明體"/>
        <family val="1"/>
      </rPr>
      <t>旅行業經營與管理</t>
    </r>
  </si>
  <si>
    <t>TLEI13250</t>
  </si>
  <si>
    <r>
      <rPr>
        <sz val="11"/>
        <rFont val="新細明體"/>
        <family val="1"/>
      </rPr>
      <t>休閒農業經營管理</t>
    </r>
  </si>
  <si>
    <t>TLSM14366</t>
  </si>
  <si>
    <r>
      <rPr>
        <sz val="11"/>
        <rFont val="新細明體"/>
        <family val="1"/>
      </rPr>
      <t>觀光休閒事業服務品質管理實務實習</t>
    </r>
    <r>
      <rPr>
        <sz val="11"/>
        <rFont val="Times New Roman"/>
        <family val="1"/>
      </rPr>
      <t>(</t>
    </r>
    <r>
      <rPr>
        <sz val="11"/>
        <rFont val="新細明體"/>
        <family val="1"/>
      </rPr>
      <t>一</t>
    </r>
    <r>
      <rPr>
        <sz val="11"/>
        <rFont val="Times New Roman"/>
        <family val="1"/>
      </rPr>
      <t>)</t>
    </r>
  </si>
  <si>
    <t>TGPR122219</t>
  </si>
  <si>
    <r>
      <rPr>
        <sz val="11"/>
        <rFont val="新細明體"/>
        <family val="1"/>
      </rPr>
      <t>導遊實務</t>
    </r>
  </si>
  <si>
    <t>TAEC122228</t>
  </si>
  <si>
    <r>
      <rPr>
        <sz val="11"/>
        <rFont val="新細明體"/>
        <family val="1"/>
      </rPr>
      <t>應用經濟</t>
    </r>
  </si>
  <si>
    <t>THEP13239</t>
  </si>
  <si>
    <r>
      <rPr>
        <sz val="11"/>
        <rFont val="新細明體"/>
        <family val="1"/>
      </rPr>
      <t>活動企劃書撰寫實務</t>
    </r>
  </si>
  <si>
    <t>TRSH132198</t>
  </si>
  <si>
    <r>
      <rPr>
        <sz val="11"/>
        <rFont val="新細明體"/>
        <family val="1"/>
      </rPr>
      <t>休閒運動保健</t>
    </r>
  </si>
  <si>
    <t>TLMI14354</t>
  </si>
  <si>
    <r>
      <rPr>
        <sz val="11"/>
        <rFont val="新細明體"/>
        <family val="1"/>
      </rPr>
      <t>觀光休閒事業經營管理實務實習</t>
    </r>
    <r>
      <rPr>
        <sz val="11"/>
        <rFont val="Times New Roman"/>
        <family val="1"/>
      </rPr>
      <t>(</t>
    </r>
    <r>
      <rPr>
        <sz val="11"/>
        <rFont val="新細明體"/>
        <family val="1"/>
      </rPr>
      <t>一</t>
    </r>
    <r>
      <rPr>
        <sz val="11"/>
        <rFont val="Times New Roman"/>
        <family val="1"/>
      </rPr>
      <t>)</t>
    </r>
  </si>
  <si>
    <t>TPLE122255</t>
  </si>
  <si>
    <r>
      <rPr>
        <sz val="11"/>
        <rFont val="新細明體"/>
        <family val="1"/>
      </rPr>
      <t>實務學習</t>
    </r>
    <r>
      <rPr>
        <sz val="11"/>
        <rFont val="Times New Roman"/>
        <family val="1"/>
      </rPr>
      <t>(</t>
    </r>
    <r>
      <rPr>
        <sz val="11"/>
        <rFont val="新細明體"/>
        <family val="1"/>
      </rPr>
      <t>一</t>
    </r>
    <r>
      <rPr>
        <sz val="11"/>
        <rFont val="Times New Roman"/>
        <family val="1"/>
      </rPr>
      <t>)</t>
    </r>
  </si>
  <si>
    <t>TMKT12201</t>
  </si>
  <si>
    <r>
      <rPr>
        <sz val="11"/>
        <rFont val="新細明體"/>
        <family val="1"/>
      </rPr>
      <t>行銷管理</t>
    </r>
  </si>
  <si>
    <t>TWTR132195</t>
  </si>
  <si>
    <r>
      <rPr>
        <sz val="11"/>
        <rFont val="新細明體"/>
        <family val="1"/>
      </rPr>
      <t>世界觀光旅遊資源</t>
    </r>
  </si>
  <si>
    <t>THIM132176</t>
  </si>
  <si>
    <r>
      <rPr>
        <sz val="11"/>
        <rFont val="新細明體"/>
        <family val="1"/>
      </rPr>
      <t>健康產業經營與管理</t>
    </r>
  </si>
  <si>
    <t>TCPI142169</t>
  </si>
  <si>
    <r>
      <rPr>
        <sz val="11"/>
        <rFont val="新細明體"/>
        <family val="1"/>
      </rPr>
      <t>觀光休閒事業職能實務實習</t>
    </r>
  </si>
  <si>
    <t>TPLE122256</t>
  </si>
  <si>
    <r>
      <rPr>
        <sz val="11"/>
        <rFont val="新細明體"/>
        <family val="1"/>
      </rPr>
      <t>實務學習</t>
    </r>
    <r>
      <rPr>
        <sz val="11"/>
        <rFont val="Times New Roman"/>
        <family val="1"/>
      </rPr>
      <t>(</t>
    </r>
    <r>
      <rPr>
        <sz val="11"/>
        <rFont val="新細明體"/>
        <family val="1"/>
      </rPr>
      <t>二</t>
    </r>
    <r>
      <rPr>
        <sz val="11"/>
        <rFont val="Times New Roman"/>
        <family val="1"/>
      </rPr>
      <t>)</t>
    </r>
  </si>
  <si>
    <t>TCIM132201</t>
  </si>
  <si>
    <r>
      <rPr>
        <sz val="11"/>
        <rFont val="新細明體"/>
        <family val="1"/>
      </rPr>
      <t>城市行銷</t>
    </r>
  </si>
  <si>
    <r>
      <rPr>
        <sz val="9"/>
        <color indexed="8"/>
        <rFont val="新細明體"/>
        <family val="1"/>
      </rPr>
      <t>預定開
課學分</t>
    </r>
  </si>
  <si>
    <r>
      <rPr>
        <sz val="11"/>
        <color indexed="8"/>
        <rFont val="新細明體"/>
        <family val="1"/>
      </rPr>
      <t>畢業應
修學分</t>
    </r>
  </si>
  <si>
    <r>
      <rPr>
        <sz val="11"/>
        <color indexed="8"/>
        <rFont val="新細明體"/>
        <family val="1"/>
      </rPr>
      <t>校通識選修</t>
    </r>
  </si>
  <si>
    <r>
      <rPr>
        <sz val="11"/>
        <color indexed="8"/>
        <rFont val="新細明體"/>
        <family val="1"/>
      </rPr>
      <t>通識博雅</t>
    </r>
  </si>
  <si>
    <r>
      <rPr>
        <sz val="11"/>
        <color indexed="8"/>
        <rFont val="新細明體"/>
        <family val="1"/>
      </rPr>
      <t>系訂課程</t>
    </r>
  </si>
  <si>
    <r>
      <rPr>
        <sz val="11"/>
        <color indexed="8"/>
        <rFont val="新細明體"/>
        <family val="1"/>
      </rPr>
      <t>系專業必修</t>
    </r>
  </si>
  <si>
    <r>
      <rPr>
        <sz val="11"/>
        <color indexed="8"/>
        <rFont val="新細明體"/>
        <family val="1"/>
      </rPr>
      <t>系專業選修</t>
    </r>
  </si>
  <si>
    <r>
      <rPr>
        <sz val="11"/>
        <color indexed="8"/>
        <rFont val="新細明體"/>
        <family val="1"/>
      </rPr>
      <t>共同選修</t>
    </r>
  </si>
  <si>
    <r>
      <rPr>
        <sz val="11"/>
        <color indexed="8"/>
        <rFont val="新細明體"/>
        <family val="1"/>
      </rPr>
      <t>院核心</t>
    </r>
  </si>
  <si>
    <r>
      <rPr>
        <sz val="11"/>
        <color indexed="8"/>
        <rFont val="新細明體"/>
        <family val="1"/>
      </rPr>
      <t>總學分數</t>
    </r>
  </si>
  <si>
    <r>
      <rPr>
        <sz val="11"/>
        <color indexed="8"/>
        <rFont val="新細明體"/>
        <family val="1"/>
      </rPr>
      <t>備註</t>
    </r>
  </si>
  <si>
    <r>
      <rPr>
        <sz val="11"/>
        <color indexed="8"/>
        <rFont val="新細明體"/>
        <family val="1"/>
      </rPr>
      <t>系主任審核</t>
    </r>
  </si>
  <si>
    <r>
      <rPr>
        <sz val="11"/>
        <color indexed="8"/>
        <rFont val="新細明體"/>
        <family val="1"/>
      </rPr>
      <t>通識教育中心</t>
    </r>
  </si>
  <si>
    <r>
      <rPr>
        <sz val="11"/>
        <color indexed="8"/>
        <rFont val="新細明體"/>
        <family val="1"/>
      </rPr>
      <t>院長審核</t>
    </r>
  </si>
  <si>
    <r>
      <rPr>
        <sz val="11"/>
        <color indexed="8"/>
        <rFont val="新細明體"/>
        <family val="1"/>
      </rPr>
      <t>教務處覆核</t>
    </r>
  </si>
  <si>
    <t xml:space="preserve"> 中國科技大學  規劃與設計學院 室內設計系 新竹校區  日間部   碩士班課程科目表  （108學年度入學適用）</t>
  </si>
  <si>
    <t>107學年第2學期第2次課程委員會通過108.05.22</t>
  </si>
  <si>
    <t>第一學年(108學年)</t>
  </si>
  <si>
    <t>第二學年(109學年)</t>
  </si>
  <si>
    <t>類別</t>
  </si>
  <si>
    <t>學分</t>
  </si>
  <si>
    <t>專業必修</t>
  </si>
  <si>
    <t>CPLT15211</t>
  </si>
  <si>
    <t>研究方法(一)</t>
  </si>
  <si>
    <t>CPLT15213</t>
  </si>
  <si>
    <t>研究方法(二)</t>
  </si>
  <si>
    <t>CPLT15114</t>
  </si>
  <si>
    <t>專題討論(一)</t>
  </si>
  <si>
    <t>CPLT15115</t>
  </si>
  <si>
    <t>專題討論(二)</t>
  </si>
  <si>
    <t>CPLT15019</t>
  </si>
  <si>
    <t>專業選修</t>
  </si>
  <si>
    <t>CPBC15309</t>
  </si>
  <si>
    <t>永續發展理論與思潮</t>
  </si>
  <si>
    <t>CDES16332</t>
  </si>
  <si>
    <t>綠色與橘色設計專論</t>
  </si>
  <si>
    <t>CGCE15301</t>
  </si>
  <si>
    <t>設計溝通與談判</t>
  </si>
  <si>
    <t>CCMP16308</t>
  </si>
  <si>
    <t>智慧化生活空間特論</t>
  </si>
  <si>
    <t>CMGT15305</t>
  </si>
  <si>
    <t>創新與管理專論</t>
  </si>
  <si>
    <t>CEVM15308</t>
  </si>
  <si>
    <t>環境心理與行為特論</t>
  </si>
  <si>
    <t>CMGT16306</t>
  </si>
  <si>
    <t>設計專案管理與評估</t>
  </si>
  <si>
    <t>CPLM16312</t>
  </si>
  <si>
    <t>國際與兩岸設計實務專題</t>
  </si>
  <si>
    <t>CDES16334</t>
  </si>
  <si>
    <t>設計專案個案研究</t>
  </si>
  <si>
    <t>CPLM15313</t>
  </si>
  <si>
    <t>室內設計體制與法規</t>
  </si>
  <si>
    <t>CPLM16314</t>
  </si>
  <si>
    <t>室內裝修安全與防災</t>
  </si>
  <si>
    <t>CAST16330</t>
  </si>
  <si>
    <t>陳設藝術思維與實務</t>
  </si>
  <si>
    <t>CPLT15307</t>
  </si>
  <si>
    <t>創意設計理論與方法</t>
  </si>
  <si>
    <t>CMGT15304</t>
  </si>
  <si>
    <t>文化創意產業政策與行銷</t>
  </si>
  <si>
    <t>CDES16333</t>
  </si>
  <si>
    <t>家具與工藝設計特論</t>
  </si>
  <si>
    <t>小計</t>
  </si>
  <si>
    <t>畢業應
修學分</t>
  </si>
  <si>
    <t>專業必修</t>
  </si>
  <si>
    <t>（1）畢業學分至少30學分。 
（2）本課程科目表108年05月22日經課程委員會議研議，108年06月05日教務會議通過。
（3）選修科目視學生選修狀況開課，每科目最低選修人數5人。
（4）碩士論文寫作6學分不計入畢業學分。</t>
  </si>
  <si>
    <t>系所主任審核</t>
  </si>
  <si>
    <t>通識教育中心</t>
  </si>
  <si>
    <t>院長審核</t>
  </si>
  <si>
    <t>教務處覆核</t>
  </si>
  <si>
    <t xml:space="preserve">  中國科技大學  規劃與設計學院  室內設計系  新竹校區  日間部   四技課程科目表  （108學年度入學適用）</t>
  </si>
  <si>
    <t>ZENG14231</t>
  </si>
  <si>
    <t>院核心領域1</t>
  </si>
  <si>
    <t>院核心領域2</t>
  </si>
  <si>
    <t>CDES11301</t>
  </si>
  <si>
    <t>室內設計(一)</t>
  </si>
  <si>
    <t>CDES11302</t>
  </si>
  <si>
    <t>室內設計(二)</t>
  </si>
  <si>
    <t>CDES12303</t>
  </si>
  <si>
    <t>室內設計(三)</t>
  </si>
  <si>
    <t>CDES12304</t>
  </si>
  <si>
    <t>室內設計(四)</t>
  </si>
  <si>
    <t>CDES13405</t>
  </si>
  <si>
    <t>室內設計(五)</t>
  </si>
  <si>
    <t>CDES13406</t>
  </si>
  <si>
    <t>室內設計(六)</t>
  </si>
  <si>
    <t>CDES14407</t>
  </si>
  <si>
    <t>室內設計(七)</t>
  </si>
  <si>
    <t>CDES14408</t>
  </si>
  <si>
    <t>室內設計(八)</t>
  </si>
  <si>
    <t>CPBC11201</t>
  </si>
  <si>
    <t>圖學(一)</t>
  </si>
  <si>
    <t>CPBC11202</t>
  </si>
  <si>
    <t>圖學(二)</t>
  </si>
  <si>
    <t>CPBC12204</t>
  </si>
  <si>
    <t>施工圖(一)</t>
  </si>
  <si>
    <t>CPBC12205</t>
  </si>
  <si>
    <t>施工圖(二)</t>
  </si>
  <si>
    <t>CPLM13204</t>
  </si>
  <si>
    <t>室內設計法規</t>
  </si>
  <si>
    <t>CPLT13220</t>
  </si>
  <si>
    <t>室內設計實務專題</t>
  </si>
  <si>
    <t>CPBC11203</t>
  </si>
  <si>
    <t>人因工學</t>
  </si>
  <si>
    <t>CENC11201</t>
  </si>
  <si>
    <t>構造與材料(一)</t>
  </si>
  <si>
    <t>構造與材料(二)</t>
  </si>
  <si>
    <t>CAST11201</t>
  </si>
  <si>
    <t>素描</t>
  </si>
  <si>
    <t>CAST11216</t>
  </si>
  <si>
    <t>色彩與表現技法</t>
  </si>
  <si>
    <t>CDES12231</t>
  </si>
  <si>
    <t>3D視覺模擬</t>
  </si>
  <si>
    <t>CCMP13204</t>
  </si>
  <si>
    <t>多媒體表現</t>
  </si>
  <si>
    <t>CPLM13215</t>
  </si>
  <si>
    <t>CPLM14202</t>
  </si>
  <si>
    <t>工程契約與管理</t>
  </si>
  <si>
    <t>CPLM14203</t>
  </si>
  <si>
    <t>室內安全防災</t>
  </si>
  <si>
    <t>CENC11203</t>
  </si>
  <si>
    <t>結構概論</t>
  </si>
  <si>
    <t>CPRO11204</t>
  </si>
  <si>
    <t>空間行為與心理</t>
  </si>
  <si>
    <t>室內設計史</t>
  </si>
  <si>
    <t>CDES12209</t>
  </si>
  <si>
    <t>照明設計</t>
  </si>
  <si>
    <t>CDES13218</t>
  </si>
  <si>
    <t>CCMP13211</t>
  </si>
  <si>
    <t>CPLM14205</t>
  </si>
  <si>
    <t>室內設計實務與講座</t>
  </si>
  <si>
    <t>CCMP14215</t>
  </si>
  <si>
    <t>CCMP11212</t>
  </si>
  <si>
    <t>3D列印與模型製作</t>
  </si>
  <si>
    <t>CAST11217</t>
  </si>
  <si>
    <t>CCMP12217</t>
  </si>
  <si>
    <t>CDES12212</t>
  </si>
  <si>
    <t>CENC13213</t>
  </si>
  <si>
    <t>CPBC13210</t>
  </si>
  <si>
    <t>設備製圖</t>
  </si>
  <si>
    <t>CDES14221</t>
  </si>
  <si>
    <t>商業空間設計</t>
  </si>
  <si>
    <t>CAST14228</t>
  </si>
  <si>
    <t>CDES11228</t>
  </si>
  <si>
    <t>CEVM12208</t>
  </si>
  <si>
    <t>CPRO12201</t>
  </si>
  <si>
    <t>室內空間計畫</t>
  </si>
  <si>
    <t>CPRO13202</t>
  </si>
  <si>
    <t>閒置空間再利用</t>
  </si>
  <si>
    <t>環境控制系統</t>
  </si>
  <si>
    <t>CPLT14203</t>
  </si>
  <si>
    <t>CAST14219</t>
  </si>
  <si>
    <t>*空間美學概論</t>
  </si>
  <si>
    <t>CAST12213</t>
  </si>
  <si>
    <t>公共藝術解析</t>
  </si>
  <si>
    <t>CDES12223</t>
  </si>
  <si>
    <t>通用設計</t>
  </si>
  <si>
    <t>CPLM13217</t>
  </si>
  <si>
    <t>建築資訊管理(BIM)</t>
  </si>
  <si>
    <t>CPLT14204</t>
  </si>
  <si>
    <t>*空間設計觀摩</t>
  </si>
  <si>
    <t>CEVM12202</t>
  </si>
  <si>
    <t>風水與環境</t>
  </si>
  <si>
    <t>CAST12232</t>
  </si>
  <si>
    <t>近代設計思潮</t>
  </si>
  <si>
    <t>CAST13211</t>
  </si>
  <si>
    <t>*公共藝術概論</t>
  </si>
  <si>
    <t>CDES13235</t>
  </si>
  <si>
    <t>*室內景觀概論</t>
  </si>
  <si>
    <t xml:space="preserve">  中國科技大學  規劃與設計學院 影視設計系  新竹校區  日間部   四技課程科目表  （108學年度入學適用）</t>
  </si>
  <si>
    <t>107學年第2學期第2次課程委員會通過108.05.22</t>
  </si>
  <si>
    <t>第一學年(108學年)</t>
  </si>
  <si>
    <t>第二學年(109學年)</t>
  </si>
  <si>
    <t>第四學年(111學年)</t>
  </si>
  <si>
    <t>學期</t>
  </si>
  <si>
    <t>校通識核心</t>
  </si>
  <si>
    <t>大學外文(英文)(一)</t>
  </si>
  <si>
    <t>應用文</t>
  </si>
  <si>
    <t>大學外文(日文)(一)</t>
  </si>
  <si>
    <t>大學外文(日文)(二)</t>
  </si>
  <si>
    <t>大學外文(日文)(四)</t>
  </si>
  <si>
    <t>法治與公民社會</t>
  </si>
  <si>
    <t>*體育(二)</t>
  </si>
  <si>
    <t>勞作教育(一)</t>
  </si>
  <si>
    <t>勞作教育(二)</t>
  </si>
  <si>
    <t>ZPHY11231</t>
  </si>
  <si>
    <t>*體育(一)</t>
  </si>
  <si>
    <t>校通識選修</t>
  </si>
  <si>
    <t>博雅
通識</t>
  </si>
  <si>
    <t>人文藝術與社會領域</t>
  </si>
  <si>
    <t>多元學習</t>
  </si>
  <si>
    <t>自然與科學領域</t>
  </si>
  <si>
    <t>ZMIL11225</t>
  </si>
  <si>
    <t>*全民國防教育-國防科技</t>
  </si>
  <si>
    <t>*全民國防教育-防衛動員</t>
  </si>
  <si>
    <t>YGSO11250</t>
  </si>
  <si>
    <t>職涯探索-規院</t>
  </si>
  <si>
    <t>創新與創業</t>
  </si>
  <si>
    <t>院核心</t>
  </si>
  <si>
    <t>系專業必修</t>
  </si>
  <si>
    <t>QBKM11202</t>
  </si>
  <si>
    <t xml:space="preserve">影視概論  </t>
  </si>
  <si>
    <t>QBKM11206</t>
  </si>
  <si>
    <t>編劇方法</t>
  </si>
  <si>
    <t>QGSM12212</t>
  </si>
  <si>
    <t>進階編劇</t>
  </si>
  <si>
    <t>QCRW14212</t>
  </si>
  <si>
    <t>影視專題製作(一)</t>
  </si>
  <si>
    <t>QBKM13314</t>
  </si>
  <si>
    <t>劇情片製作</t>
  </si>
  <si>
    <t>QCRW14211</t>
  </si>
  <si>
    <t>畢業專題企劃</t>
  </si>
  <si>
    <t>QCRW14209</t>
  </si>
  <si>
    <t>畢業製作 (一)</t>
  </si>
  <si>
    <t>QCRW14209</t>
  </si>
  <si>
    <t>畢業製作 (二)</t>
  </si>
  <si>
    <t>QCRW12203</t>
  </si>
  <si>
    <t>劇本導讀</t>
  </si>
  <si>
    <t>QBKM14618</t>
  </si>
  <si>
    <t>數位剪輯(一)</t>
  </si>
  <si>
    <t>QBKM14620</t>
  </si>
  <si>
    <t>劇情短片製作</t>
  </si>
  <si>
    <t>QCRW14213</t>
  </si>
  <si>
    <t>影視專題製作(二)</t>
  </si>
  <si>
    <t>QGSM13217</t>
  </si>
  <si>
    <t>傳播法規</t>
  </si>
  <si>
    <t>QBKM14617</t>
  </si>
  <si>
    <t>流行文化趨勢</t>
  </si>
  <si>
    <t>QBKM11307</t>
  </si>
  <si>
    <t xml:space="preserve">基礎影視攝影  </t>
  </si>
  <si>
    <t>QBKM13216</t>
  </si>
  <si>
    <t xml:space="preserve">影視行銷與宣傳 </t>
  </si>
  <si>
    <t>小計</t>
  </si>
  <si>
    <t>系專業選修</t>
  </si>
  <si>
    <t>QGSM13228</t>
  </si>
  <si>
    <t>基礎電腦繪圖實作</t>
  </si>
  <si>
    <t>QGSM13229</t>
  </si>
  <si>
    <t>鏡頭表演</t>
  </si>
  <si>
    <t>QFTP12205</t>
  </si>
  <si>
    <t>廣告影片製作</t>
  </si>
  <si>
    <t>QGSM12315</t>
  </si>
  <si>
    <t xml:space="preserve">攝影棚實務  </t>
  </si>
  <si>
    <t>QGSM12216</t>
  </si>
  <si>
    <t>提案實務技巧</t>
  </si>
  <si>
    <t>QCRW13222</t>
  </si>
  <si>
    <t>實景影像合成</t>
  </si>
  <si>
    <t>QCRW13221</t>
  </si>
  <si>
    <t>傳播新科技</t>
  </si>
  <si>
    <t>QGSM13220</t>
  </si>
  <si>
    <t>視覺心理學</t>
  </si>
  <si>
    <t>QCRW11201</t>
  </si>
  <si>
    <t>電影史</t>
  </si>
  <si>
    <t>QGSM12211</t>
  </si>
  <si>
    <t>媒體英文</t>
  </si>
  <si>
    <t>QGSM12213</t>
  </si>
  <si>
    <t>電影配樂</t>
  </si>
  <si>
    <t>QCRW14216</t>
  </si>
  <si>
    <t>校外實習B</t>
  </si>
  <si>
    <t>QGSM11203</t>
  </si>
  <si>
    <t>創意思考</t>
  </si>
  <si>
    <t>QBKM11203</t>
  </si>
  <si>
    <t>媒體素養</t>
  </si>
  <si>
    <t>QCRW14215</t>
  </si>
  <si>
    <t>校外實習A</t>
  </si>
  <si>
    <t>QGSM11208</t>
  </si>
  <si>
    <r>
      <t>電影賞析</t>
    </r>
    <r>
      <rPr>
        <sz val="10"/>
        <rFont val="新細明體"/>
        <family val="1"/>
      </rPr>
      <t xml:space="preserve">
(跨領域課程)</t>
    </r>
  </si>
  <si>
    <t>QBKM12212</t>
  </si>
  <si>
    <t>紀實報導實務</t>
  </si>
  <si>
    <t>QFTP14210</t>
  </si>
  <si>
    <r>
      <t xml:space="preserve">電視劇解析
</t>
    </r>
    <r>
      <rPr>
        <sz val="10"/>
        <rFont val="新細明體"/>
        <family val="1"/>
      </rPr>
      <t>(跨領域課程)</t>
    </r>
  </si>
  <si>
    <t>QFTP13330</t>
  </si>
  <si>
    <t>視覺特效</t>
  </si>
  <si>
    <t>QGSM13227</t>
  </si>
  <si>
    <t>進階電腦繪圖實作</t>
  </si>
  <si>
    <t>影視製作組</t>
  </si>
  <si>
    <t>QFTP14211</t>
  </si>
  <si>
    <t>錄音工程</t>
  </si>
  <si>
    <t>QFTP12203</t>
  </si>
  <si>
    <t xml:space="preserve">分鏡腳本  </t>
  </si>
  <si>
    <t xml:space="preserve"> QBKM14619</t>
  </si>
  <si>
    <t>數位剪輯(二)</t>
  </si>
  <si>
    <t>QFTP12305</t>
  </si>
  <si>
    <t>數位後製特效(二)</t>
  </si>
  <si>
    <t>QFTP13206</t>
  </si>
  <si>
    <t>電視導播實務</t>
  </si>
  <si>
    <t>QGSM13221</t>
  </si>
  <si>
    <t xml:space="preserve">電視節目製作  </t>
  </si>
  <si>
    <t>QGSM11204</t>
  </si>
  <si>
    <t>影視製片</t>
  </si>
  <si>
    <t>QBKM13215</t>
  </si>
  <si>
    <t xml:space="preserve">微電影製作 </t>
  </si>
  <si>
    <t>QGSM12310</t>
  </si>
  <si>
    <t>進階影視攝影</t>
  </si>
  <si>
    <t>QGSM12205</t>
  </si>
  <si>
    <t>數位音效創作</t>
  </si>
  <si>
    <t>QFTP13207</t>
  </si>
  <si>
    <t>成音技術</t>
  </si>
  <si>
    <t>QGSM13228</t>
  </si>
  <si>
    <t>場景美術設計(二)</t>
  </si>
  <si>
    <t>QBKM13330</t>
  </si>
  <si>
    <t>燈光美術</t>
  </si>
  <si>
    <t>QFTP12304</t>
  </si>
  <si>
    <t>數位後製特效(一)</t>
  </si>
  <si>
    <t>QBKM12211</t>
  </si>
  <si>
    <t xml:space="preserve">導演實務  </t>
  </si>
  <si>
    <t>場景美術設計(一)</t>
  </si>
  <si>
    <t>QFTP12202</t>
  </si>
  <si>
    <t>化妝與造型</t>
  </si>
  <si>
    <t>QGSM13222</t>
  </si>
  <si>
    <t>紀錄片製作</t>
  </si>
  <si>
    <t xml:space="preserve"> QFTP14209</t>
  </si>
  <si>
    <t>數位調光</t>
  </si>
  <si>
    <t>企劃與編劇組</t>
  </si>
  <si>
    <t>QBKM11205</t>
  </si>
  <si>
    <t>文化與故事</t>
  </si>
  <si>
    <t>QGSM11207</t>
  </si>
  <si>
    <t>廣告概論</t>
  </si>
  <si>
    <t>QCRW12202</t>
  </si>
  <si>
    <t>電影風格研究</t>
  </si>
  <si>
    <t>QGSM12214</t>
  </si>
  <si>
    <t>劇本寫作</t>
  </si>
  <si>
    <t>QGSM13207</t>
  </si>
  <si>
    <t>廣告片研究</t>
  </si>
  <si>
    <t>QGSM13223</t>
  </si>
  <si>
    <t xml:space="preserve">廣告行銷專案  </t>
  </si>
  <si>
    <t>QCRW12204</t>
  </si>
  <si>
    <t>整合行銷企劃</t>
  </si>
  <si>
    <t>QCRW14208</t>
  </si>
  <si>
    <t>影視市場分析</t>
  </si>
  <si>
    <t>QBKM11201</t>
  </si>
  <si>
    <t>電影理論</t>
  </si>
  <si>
    <t>QGSM13226</t>
  </si>
  <si>
    <t>網路節目分析</t>
  </si>
  <si>
    <t>第一學年(108學年)</t>
  </si>
  <si>
    <r>
      <t>大學外文(英文)(三)</t>
    </r>
    <r>
      <rPr>
        <vertAlign val="superscript"/>
        <sz val="10"/>
        <rFont val="新細明體"/>
        <family val="1"/>
      </rPr>
      <t>(4)</t>
    </r>
  </si>
  <si>
    <r>
      <t>職場英文</t>
    </r>
    <r>
      <rPr>
        <vertAlign val="superscript"/>
        <sz val="10"/>
        <rFont val="新細明體"/>
        <family val="1"/>
      </rPr>
      <t>(4)</t>
    </r>
  </si>
  <si>
    <r>
      <t>大學外文(英文)(二)</t>
    </r>
    <r>
      <rPr>
        <vertAlign val="superscript"/>
        <sz val="10"/>
        <rFont val="新細明體"/>
        <family val="1"/>
      </rPr>
      <t>(4)</t>
    </r>
  </si>
  <si>
    <t>ZJAP12203</t>
  </si>
  <si>
    <r>
      <t>大學外文(日文)(三)</t>
    </r>
    <r>
      <rPr>
        <vertAlign val="superscript"/>
        <sz val="10"/>
        <rFont val="新細明體"/>
        <family val="1"/>
      </rPr>
      <t>(4)</t>
    </r>
  </si>
  <si>
    <t>ZJAP12204</t>
  </si>
  <si>
    <r>
      <t>大學外文(日文)(四)</t>
    </r>
    <r>
      <rPr>
        <vertAlign val="superscript"/>
        <sz val="10"/>
        <rFont val="新細明體"/>
        <family val="1"/>
      </rPr>
      <t>(4)</t>
    </r>
  </si>
  <si>
    <t>ZJAP11201</t>
  </si>
  <si>
    <r>
      <t>大學外文(日文)(一)</t>
    </r>
    <r>
      <rPr>
        <vertAlign val="superscript"/>
        <sz val="10"/>
        <rFont val="新細明體"/>
        <family val="1"/>
      </rPr>
      <t>(4)</t>
    </r>
  </si>
  <si>
    <t>ZJAP11202</t>
  </si>
  <si>
    <r>
      <t>大學外文(日文)(二)</t>
    </r>
    <r>
      <rPr>
        <vertAlign val="superscript"/>
        <sz val="10"/>
        <rFont val="新細明體"/>
        <family val="1"/>
      </rPr>
      <t>(4)</t>
    </r>
  </si>
  <si>
    <r>
      <t>*體育(一)</t>
    </r>
    <r>
      <rPr>
        <vertAlign val="superscript"/>
        <sz val="10"/>
        <rFont val="新細明體"/>
        <family val="1"/>
      </rPr>
      <t>(3)</t>
    </r>
  </si>
  <si>
    <r>
      <t>*體育(二)</t>
    </r>
    <r>
      <rPr>
        <vertAlign val="superscript"/>
        <sz val="10"/>
        <rFont val="新細明體"/>
        <family val="1"/>
      </rPr>
      <t>(3)</t>
    </r>
  </si>
  <si>
    <t>人文藝術與社會領域</t>
  </si>
  <si>
    <t>多元學習</t>
  </si>
  <si>
    <t>自然與科學領域</t>
  </si>
  <si>
    <t>WCIS11201</t>
  </si>
  <si>
    <r>
      <rPr>
        <sz val="11"/>
        <rFont val="新細明體"/>
        <family val="1"/>
      </rPr>
      <t>資訊概論</t>
    </r>
  </si>
  <si>
    <r>
      <rPr>
        <sz val="11"/>
        <rFont val="新細明體"/>
        <family val="1"/>
      </rPr>
      <t>專業外語</t>
    </r>
    <r>
      <rPr>
        <sz val="11"/>
        <rFont val="Times New Roman"/>
        <family val="1"/>
      </rPr>
      <t>(</t>
    </r>
    <r>
      <rPr>
        <sz val="11"/>
        <rFont val="新細明體"/>
        <family val="1"/>
      </rPr>
      <t>一</t>
    </r>
    <r>
      <rPr>
        <sz val="11"/>
        <rFont val="Times New Roman"/>
        <family val="1"/>
      </rPr>
      <t>)</t>
    </r>
  </si>
  <si>
    <r>
      <rPr>
        <sz val="11"/>
        <rFont val="新細明體"/>
        <family val="1"/>
      </rPr>
      <t>專業外語</t>
    </r>
    <r>
      <rPr>
        <sz val="11"/>
        <rFont val="Times New Roman"/>
        <family val="1"/>
      </rPr>
      <t>(</t>
    </r>
    <r>
      <rPr>
        <sz val="11"/>
        <rFont val="新細明體"/>
        <family val="1"/>
      </rPr>
      <t>二</t>
    </r>
    <r>
      <rPr>
        <sz val="11"/>
        <rFont val="Times New Roman"/>
        <family val="1"/>
      </rPr>
      <t>)</t>
    </r>
  </si>
  <si>
    <r>
      <rPr>
        <sz val="11"/>
        <rFont val="新細明體"/>
        <family val="1"/>
      </rPr>
      <t>管理學</t>
    </r>
    <r>
      <rPr>
        <sz val="11"/>
        <rFont val="Times New Roman"/>
        <family val="1"/>
      </rPr>
      <t>(</t>
    </r>
    <r>
      <rPr>
        <sz val="11"/>
        <rFont val="新細明體"/>
        <family val="1"/>
      </rPr>
      <t>一</t>
    </r>
    <r>
      <rPr>
        <sz val="11"/>
        <rFont val="Times New Roman"/>
        <family val="1"/>
      </rPr>
      <t>)</t>
    </r>
  </si>
  <si>
    <r>
      <rPr>
        <sz val="11"/>
        <rFont val="新細明體"/>
        <family val="1"/>
      </rPr>
      <t>管理學</t>
    </r>
    <r>
      <rPr>
        <sz val="11"/>
        <rFont val="Times New Roman"/>
        <family val="1"/>
      </rPr>
      <t>(</t>
    </r>
    <r>
      <rPr>
        <sz val="11"/>
        <rFont val="新細明體"/>
        <family val="1"/>
      </rPr>
      <t>二</t>
    </r>
    <r>
      <rPr>
        <sz val="11"/>
        <rFont val="Times New Roman"/>
        <family val="1"/>
      </rPr>
      <t>)</t>
    </r>
  </si>
  <si>
    <t>經濟學(一)</t>
  </si>
  <si>
    <t>KSTA12201</t>
  </si>
  <si>
    <t>統計學(二)</t>
  </si>
  <si>
    <t>國際行銷管理</t>
  </si>
  <si>
    <t>職場專業實習(一)</t>
  </si>
  <si>
    <t>KMKT11206</t>
  </si>
  <si>
    <t>KMKT12234</t>
  </si>
  <si>
    <t>全球運籌管理</t>
  </si>
  <si>
    <t>KLOG14219</t>
  </si>
  <si>
    <t>創新創業管理</t>
  </si>
  <si>
    <t>KLOG11222</t>
  </si>
  <si>
    <t>國際貿易實務(一)</t>
  </si>
  <si>
    <t>KNSPD12203</t>
  </si>
  <si>
    <t>消費者行為</t>
  </si>
  <si>
    <t>門市作業管理</t>
  </si>
  <si>
    <r>
      <t>*</t>
    </r>
    <r>
      <rPr>
        <sz val="11"/>
        <rFont val="新細明體"/>
        <family val="1"/>
      </rPr>
      <t>跨領域課程</t>
    </r>
  </si>
  <si>
    <t>TCSM141101</t>
  </si>
  <si>
    <r>
      <t>**</t>
    </r>
    <r>
      <rPr>
        <sz val="11"/>
        <rFont val="新細明體"/>
        <family val="1"/>
      </rPr>
      <t>管理個案研讀</t>
    </r>
  </si>
  <si>
    <t>數位多媒體製作</t>
  </si>
  <si>
    <t>電子商務</t>
  </si>
  <si>
    <t>KADV12211</t>
  </si>
  <si>
    <t>數位行銷</t>
  </si>
  <si>
    <t>KMKT12233</t>
  </si>
  <si>
    <t>創意行銷</t>
  </si>
  <si>
    <t>KMKT13203</t>
  </si>
  <si>
    <t>KMKT13219</t>
  </si>
  <si>
    <t>品牌經營理</t>
  </si>
  <si>
    <t>KTRA14224</t>
  </si>
  <si>
    <t>作業實務實習(一 )</t>
  </si>
  <si>
    <t>KTRA14225</t>
  </si>
  <si>
    <t>作業實務實習(二)</t>
  </si>
  <si>
    <t>KJPN11202</t>
  </si>
  <si>
    <t>中級日文</t>
  </si>
  <si>
    <t>KSPD11201</t>
  </si>
  <si>
    <t>數位廣告設計實務</t>
  </si>
  <si>
    <t>KCIS12214</t>
  </si>
  <si>
    <t>電子商務網站建置</t>
  </si>
  <si>
    <t xml:space="preserve"> KCIS12213</t>
  </si>
  <si>
    <t>網路商店經營實務</t>
  </si>
  <si>
    <t>KADV13216</t>
  </si>
  <si>
    <t>數位行銷專題研討</t>
  </si>
  <si>
    <t>KNCIS13206</t>
  </si>
  <si>
    <t>大數據行銷</t>
  </si>
  <si>
    <t>KTRA14226</t>
  </si>
  <si>
    <t>管理實務實習(一)</t>
  </si>
  <si>
    <t>KTRA14227</t>
  </si>
  <si>
    <t>管理實務實習(二)</t>
  </si>
  <si>
    <t>KADV11207</t>
  </si>
  <si>
    <t>商業攝影與後製技巧</t>
  </si>
  <si>
    <t>KCIS11206</t>
  </si>
  <si>
    <t>行銷文案與簡報技巧</t>
  </si>
  <si>
    <t>KCRE12205</t>
  </si>
  <si>
    <t>創意發想與創新實作(一)</t>
  </si>
  <si>
    <t>創意發想與創新實作(二)</t>
  </si>
  <si>
    <t>KLOG13208</t>
  </si>
  <si>
    <t>通路策略實務</t>
  </si>
  <si>
    <t>KHUM13201</t>
  </si>
  <si>
    <t>KTRA14228</t>
  </si>
  <si>
    <t>營運實務實習(一)</t>
  </si>
  <si>
    <t>KTRA14229</t>
  </si>
  <si>
    <t>營運實務實習(二)</t>
  </si>
  <si>
    <t>KJPN11203</t>
  </si>
  <si>
    <t>日語語法</t>
  </si>
  <si>
    <t>KCON12210</t>
  </si>
  <si>
    <t>商用英文(一)</t>
  </si>
  <si>
    <t>KCON12211</t>
  </si>
  <si>
    <t>商用英文(二)</t>
  </si>
  <si>
    <t>KPRO13201</t>
  </si>
  <si>
    <t>專案管理</t>
  </si>
  <si>
    <t>KMGT13202</t>
  </si>
  <si>
    <t>顧客關係管理</t>
  </si>
  <si>
    <t>KMKT14225</t>
  </si>
  <si>
    <t>商業談判與銷售實務</t>
  </si>
  <si>
    <t>KIND13204</t>
  </si>
  <si>
    <t>產業實務講座</t>
  </si>
  <si>
    <t>KLOG12235</t>
  </si>
  <si>
    <t>海關報關實務</t>
  </si>
  <si>
    <t>KCIS12215</t>
  </si>
  <si>
    <t>Excel VBA</t>
  </si>
  <si>
    <t>KCSS13227</t>
  </si>
  <si>
    <t>兩岸經貿概論</t>
  </si>
  <si>
    <t>KLOG13211</t>
  </si>
  <si>
    <t>航空貨運承攬</t>
  </si>
  <si>
    <t>KIND14203</t>
  </si>
  <si>
    <t>創新趨勢產業實務</t>
  </si>
  <si>
    <t>KJTP13206</t>
  </si>
  <si>
    <t>東協經貿與文化概論</t>
  </si>
  <si>
    <t>KLOG12240</t>
  </si>
  <si>
    <t>倉儲營運與管理</t>
  </si>
  <si>
    <t>KLOG12205</t>
  </si>
  <si>
    <t>供應鏈管理</t>
  </si>
  <si>
    <t>KLOG13247</t>
  </si>
  <si>
    <t>物流中心工具操作</t>
  </si>
  <si>
    <t>KLOG13224</t>
  </si>
  <si>
    <t>物流中心營運管理</t>
  </si>
  <si>
    <t>KCON14212</t>
  </si>
  <si>
    <t>專業外語(三)</t>
  </si>
  <si>
    <t>KCON14213</t>
  </si>
  <si>
    <t>專業外語(四)</t>
  </si>
  <si>
    <t>KSTR12205</t>
  </si>
  <si>
    <t>商品定價與促銷管理</t>
  </si>
  <si>
    <t>KPOM12205</t>
  </si>
  <si>
    <t>KCSS13224</t>
  </si>
  <si>
    <t>門市營運管理</t>
  </si>
  <si>
    <t>KQTY13203</t>
  </si>
  <si>
    <t>服務品質管理</t>
  </si>
  <si>
    <t>KMKT13234</t>
  </si>
  <si>
    <t>會展與活動行銷實務</t>
  </si>
  <si>
    <t>KDIG14214</t>
  </si>
  <si>
    <t>展示設計</t>
  </si>
  <si>
    <t>KDIG12208</t>
  </si>
  <si>
    <t>色彩與設計構成</t>
  </si>
  <si>
    <t>KDIG12209</t>
  </si>
  <si>
    <t>2D電腦動畫</t>
  </si>
  <si>
    <t>KPRO12206</t>
  </si>
  <si>
    <t>KLOG13243</t>
  </si>
  <si>
    <t>展店與賣場規劃管理</t>
  </si>
  <si>
    <t>KMGT14220</t>
  </si>
  <si>
    <t>經營實務專題研討　</t>
  </si>
  <si>
    <t>KFIN13201</t>
  </si>
  <si>
    <t>財務報表分析</t>
  </si>
  <si>
    <t>KTRA12230</t>
  </si>
  <si>
    <t>職場實習</t>
  </si>
  <si>
    <t>KLOG12223</t>
  </si>
  <si>
    <t>流通情報分析與管理</t>
  </si>
  <si>
    <t>KSTA12204</t>
  </si>
  <si>
    <t>統計軟體應用</t>
  </si>
  <si>
    <t>KDIG13212</t>
  </si>
  <si>
    <t>包裝設計實務</t>
  </si>
  <si>
    <t>KMGT14217</t>
  </si>
  <si>
    <t>管理個案研討</t>
  </si>
  <si>
    <t>KDIG12210</t>
  </si>
  <si>
    <t>立體造型與材料</t>
  </si>
  <si>
    <t>實務學習(一)</t>
  </si>
  <si>
    <t>KCIS12210</t>
  </si>
  <si>
    <t>企業資源規劃</t>
  </si>
  <si>
    <t>KJTP13205</t>
  </si>
  <si>
    <t>國際貿易實務(二)</t>
  </si>
  <si>
    <t>KCSS13226</t>
  </si>
  <si>
    <t>兩岸經營環境專題研討</t>
  </si>
  <si>
    <t>KDIG13211</t>
  </si>
  <si>
    <t>數位音樂與音效設計</t>
  </si>
  <si>
    <t>KLOG11207</t>
  </si>
  <si>
    <t>採購管理</t>
  </si>
  <si>
    <t>KACC13202</t>
  </si>
  <si>
    <t>初等會計學(二)</t>
  </si>
  <si>
    <t>KLOG13228</t>
  </si>
  <si>
    <t>複合運輸實務</t>
  </si>
  <si>
    <t>實務學習(二)</t>
  </si>
  <si>
    <t>KFIN13203</t>
  </si>
  <si>
    <t>校職能</t>
  </si>
  <si>
    <t xml:space="preserve">  中國科技大學  管理學院  行銷與流通管理系 新竹校區  日間部   四技課程科目表  （108學年度入學適用）</t>
  </si>
  <si>
    <t>107學年第2學期第2次課程委員會通過108.05.22</t>
  </si>
  <si>
    <t>第三學年(110學年)</t>
  </si>
  <si>
    <t>校通識核心</t>
  </si>
  <si>
    <r>
      <t>大學外文(英文)(一)</t>
    </r>
    <r>
      <rPr>
        <vertAlign val="superscript"/>
        <sz val="10"/>
        <rFont val="新細明體"/>
        <family val="1"/>
      </rPr>
      <t>(4)</t>
    </r>
  </si>
  <si>
    <t>小計</t>
  </si>
  <si>
    <t>校通識選修</t>
  </si>
  <si>
    <t>博雅
通識</t>
  </si>
  <si>
    <t>小計</t>
  </si>
  <si>
    <t>校職能</t>
  </si>
  <si>
    <t>WCIS11209</t>
  </si>
  <si>
    <t>智慧科技應用</t>
  </si>
  <si>
    <t>WLSP13201</t>
  </si>
  <si>
    <t>WMGM11201</t>
  </si>
  <si>
    <t>WCIS13201</t>
  </si>
  <si>
    <t>管理數據應用</t>
  </si>
  <si>
    <t>系專業必修</t>
  </si>
  <si>
    <t>KECO11201</t>
  </si>
  <si>
    <t>KECO11202</t>
  </si>
  <si>
    <t>經濟學(二)</t>
  </si>
  <si>
    <t>統計學(一)</t>
  </si>
  <si>
    <t>KSTA12202</t>
  </si>
  <si>
    <t>KCSS13207</t>
  </si>
  <si>
    <t>連鎖業經營管理</t>
  </si>
  <si>
    <t>KMKT13209</t>
  </si>
  <si>
    <t>KTRA14219</t>
  </si>
  <si>
    <t>KTRA14219</t>
  </si>
  <si>
    <t>職場專業實習(二)</t>
  </si>
  <si>
    <t>KMKT11205</t>
  </si>
  <si>
    <t>行銷管理(一）</t>
  </si>
  <si>
    <t>KMKT12202</t>
  </si>
  <si>
    <t>行銷企劃實務</t>
  </si>
  <si>
    <t>企劃實作與提案</t>
  </si>
  <si>
    <t>KLOG13202</t>
  </si>
  <si>
    <t>國際流通管理</t>
  </si>
  <si>
    <t>KPRO13205</t>
  </si>
  <si>
    <t>KACC12201</t>
  </si>
  <si>
    <t>初等會計學(一)</t>
  </si>
  <si>
    <t>流通管理</t>
  </si>
  <si>
    <t>KLOG11201</t>
  </si>
  <si>
    <t>物流管理</t>
  </si>
  <si>
    <t>KJTP12204</t>
  </si>
  <si>
    <t>APP Inventor</t>
  </si>
  <si>
    <t>KMKT12208</t>
  </si>
  <si>
    <t>KCSS12222</t>
  </si>
  <si>
    <t>共同選修</t>
  </si>
  <si>
    <t>KADV11207</t>
  </si>
  <si>
    <t>KCIS11204</t>
  </si>
  <si>
    <t>畢業應
修學分</t>
  </si>
  <si>
    <t>系訂課程</t>
  </si>
  <si>
    <t>系專業選修</t>
  </si>
  <si>
    <t>通識教育中心</t>
  </si>
  <si>
    <t>ZENG11211</t>
  </si>
  <si>
    <t>網頁設計(二)</t>
  </si>
  <si>
    <t>小計</t>
  </si>
  <si>
    <t>巨量資料實務</t>
  </si>
  <si>
    <t>資訊科技應用講座</t>
  </si>
  <si>
    <t>網站系統開發</t>
  </si>
  <si>
    <t>管理資訊系統</t>
  </si>
  <si>
    <t>總學分數</t>
  </si>
  <si>
    <t>第一學年(108學年)</t>
  </si>
  <si>
    <t>第三學年(110學年)</t>
  </si>
  <si>
    <t>學期</t>
  </si>
  <si>
    <t>職場英文</t>
  </si>
  <si>
    <t>大學外文(日文)(二)</t>
  </si>
  <si>
    <t>*體育(一)</t>
  </si>
  <si>
    <t>校通識選修</t>
  </si>
  <si>
    <t>博雅
通識</t>
  </si>
  <si>
    <t>人文藝術與社會領域</t>
  </si>
  <si>
    <t>自然與科學領域</t>
  </si>
  <si>
    <t>院核心
課程</t>
  </si>
  <si>
    <t>系專業必修</t>
  </si>
  <si>
    <t>CENC12202</t>
  </si>
  <si>
    <t>小計</t>
  </si>
  <si>
    <t>系專業選修</t>
  </si>
  <si>
    <t>室內景觀設計</t>
  </si>
  <si>
    <t>CCMP12203</t>
  </si>
  <si>
    <t>施工與估價</t>
  </si>
  <si>
    <t>CAST12210</t>
  </si>
  <si>
    <t>展演空間設計</t>
  </si>
  <si>
    <t>數位設計應用與實務</t>
  </si>
  <si>
    <t>智慧綠建築空間</t>
  </si>
  <si>
    <t>電腦繪圖應用</t>
  </si>
  <si>
    <t>家具設計</t>
  </si>
  <si>
    <t>裝修木作實務</t>
  </si>
  <si>
    <t>織品設計應用</t>
  </si>
  <si>
    <t>*建築與環境體驗</t>
  </si>
  <si>
    <t>室內物理環境</t>
  </si>
  <si>
    <t>CFAY13201</t>
  </si>
  <si>
    <t>*室內設計專業實習</t>
  </si>
  <si>
    <t>室內陳設藝術</t>
  </si>
  <si>
    <t>CAST11222</t>
  </si>
  <si>
    <t>校通識選修</t>
  </si>
  <si>
    <t>共同選修</t>
  </si>
  <si>
    <t>校職能</t>
  </si>
  <si>
    <t>通識教育中心</t>
  </si>
  <si>
    <t>107學年第2學期第2次課程委員會通過108.05.22</t>
  </si>
  <si>
    <t>大學外文(英文)(一)</t>
  </si>
  <si>
    <t>職場英文</t>
  </si>
  <si>
    <t>*體育(一)</t>
  </si>
  <si>
    <t>人文藝術與社會領域</t>
  </si>
  <si>
    <t>ZMIL11225</t>
  </si>
  <si>
    <t>*全民國防教育-國防科技</t>
  </si>
  <si>
    <t>ZMIL11226</t>
  </si>
  <si>
    <t>*全民國防教育-防衛動員</t>
  </si>
  <si>
    <t>創新與創業</t>
  </si>
  <si>
    <t>基礎程式設計</t>
  </si>
  <si>
    <t>數媒專題製作(一)</t>
  </si>
  <si>
    <t>數媒專題製作(三)</t>
  </si>
  <si>
    <t>EPLT13201</t>
  </si>
  <si>
    <t>畢業專題(一)</t>
  </si>
  <si>
    <t>EPLT14202</t>
  </si>
  <si>
    <t>畢業專題(二)</t>
  </si>
  <si>
    <t>EPLT14203</t>
  </si>
  <si>
    <t>畢業專題(三)</t>
  </si>
  <si>
    <t>3D動畫基礎</t>
  </si>
  <si>
    <t>EMGT13203</t>
  </si>
  <si>
    <t>創意思考與設計方法(跨1)</t>
  </si>
  <si>
    <t>創作集</t>
  </si>
  <si>
    <t>EAST11204</t>
  </si>
  <si>
    <t>色彩計畫</t>
  </si>
  <si>
    <t>EMGT14207</t>
  </si>
  <si>
    <t>創意行銷</t>
  </si>
  <si>
    <t>動畫表演</t>
  </si>
  <si>
    <t>*動畫藝術賞析</t>
  </si>
  <si>
    <t>EGAR14317</t>
  </si>
  <si>
    <t>數位影音創作</t>
  </si>
  <si>
    <t>EDIG14334</t>
  </si>
  <si>
    <t>動態捕捉應用創作</t>
  </si>
  <si>
    <t>EFPP14303</t>
  </si>
  <si>
    <t>EENT14201</t>
  </si>
  <si>
    <t>EFPP14304</t>
  </si>
  <si>
    <t>EFPP14307</t>
  </si>
  <si>
    <t>ESPD11303</t>
  </si>
  <si>
    <t>EAST12207</t>
  </si>
  <si>
    <t>3D電腦動畫(三)</t>
  </si>
  <si>
    <t>影像配樂與成音工程</t>
  </si>
  <si>
    <t>編曲與音樂製作</t>
  </si>
  <si>
    <t>EGAR13318</t>
  </si>
  <si>
    <t>小計</t>
  </si>
  <si>
    <t>預定開
課學分</t>
  </si>
  <si>
    <t>校通識核心</t>
  </si>
  <si>
    <t>系專業必修</t>
  </si>
  <si>
    <t>共同選修</t>
  </si>
  <si>
    <t>校職能</t>
  </si>
  <si>
    <t>院長審核</t>
  </si>
  <si>
    <t>工藝史</t>
  </si>
  <si>
    <r>
      <t>（1）畢業學分至少128學分。 
（2）本課程科目表108年05月22日經課程委員會議研議，108年06月05日教務會議通過。
（3）個人應就系模組選定其中一模組，並至少修習該模組之專業選修15學分。
（4）</t>
    </r>
    <r>
      <rPr>
        <sz val="11"/>
        <color indexed="10"/>
        <rFont val="新細明體"/>
        <family val="1"/>
      </rPr>
      <t>「全民國防教育」為共同選修課程，不納入畢業應修學分計算。</t>
    </r>
    <r>
      <rPr>
        <sz val="11"/>
        <color indexed="8"/>
        <rFont val="新細明體"/>
        <family val="1"/>
      </rPr>
      <t xml:space="preserve">
（5）校通識核心中之「大學外文(英文)(一)(二)(三)、職場英文」與「大學外文(日文)(一)(二)(三)(四)」為二組可供選擇之外語課程，學生應擇一外語修讀。惟如有轉換，須自次一學年始得提出申請，並須全程修讀擬轉換之課程。
（6）大學外文選讀英文者，須通過「外語英語文學習成就評量」。大學外文選讀日文者，須通過「外語日語文學習成就評量」。請參考教務處或通識教育中心網頁公告之相關評量辦法。
（7）本院、本系規定之畢業門檻及通識教育中心之外語學習成就評量輔導實施要點，請參考相關單位公告及網頁資訊。
（8） 本院所開設之「院核心課程」，每一學生畢業前需修習2門課程(4學分)。建築系、土木系與室設系學生，以修習系上所開「電腦繪圖實作-   AutoCAD(一)(二)」，視傳系、數媒系與影視系學生可自「配樂與音效」、「創意發想」、「數位行銷」及「映像美學」等4門課程中任選2門課程修習(即上下學期各1門課程)。
（9）本系專業選修65學分中，可跨系選修本院內視覺傳達設計系、數位多媒體設計系、影視設計系、互動娛樂設計系所開設之專業選修課程，無學分數及年級限制，可相互抵免畢業學分，以及跨院開設之專業課程6學分(不包含通識或共同科目)。
（10）*系專業選修中應修習非本院「跨領域課程」至少4學分(含)以上。</t>
    </r>
  </si>
  <si>
    <r>
      <t>（1）畢業學分至少128學分。
（2）本課程科目表108年05月22日經課程委員會議研議，108年06月05日教務會議通過。
（3）</t>
    </r>
    <r>
      <rPr>
        <sz val="11"/>
        <color indexed="10"/>
        <rFont val="新細明體"/>
        <family val="1"/>
      </rPr>
      <t>「全民國防教育」為共同選修課程，不納入畢業應修學分計算。</t>
    </r>
    <r>
      <rPr>
        <sz val="11"/>
        <rFont val="新細明體"/>
        <family val="1"/>
      </rPr>
      <t xml:space="preserve">
（4）校通識核心中之「大學外文(英文)(一)(二)(三)、職場英文」須通過「外語英語文學習成就評量」
（5）本院、本系及通識教育中心規定之畢業門檻(學習成就評量)，請參考本院、本系、通識教育中心、教務處公告及網頁資訊。
（6）依學則規定前三年每學期至少修16學分，第四年每學期至少修9學分。  
（7）跨院、系選修不得超過18學分，修習資院學程及業界實習相關課程之學分不受此限。
（8）業界實習依「中國科技大學資訊管理系學生校外實習要點」之規定辦理，達規定之實習時數才給予學分，最多以21學分為上限。
（9）*系專業選修中應修習他院「跨領域課程」至少4學分(含)以上。
</t>
    </r>
  </si>
  <si>
    <r>
      <t>(1)</t>
    </r>
    <r>
      <rPr>
        <sz val="11"/>
        <rFont val="新細明體"/>
        <family val="1"/>
      </rPr>
      <t>畢業學分至少</t>
    </r>
    <r>
      <rPr>
        <sz val="11"/>
        <rFont val="Times New Roman"/>
        <family val="1"/>
      </rPr>
      <t>128</t>
    </r>
    <r>
      <rPr>
        <sz val="11"/>
        <rFont val="新細明體"/>
        <family val="1"/>
      </rPr>
      <t xml:space="preserve">學分。
</t>
    </r>
    <r>
      <rPr>
        <sz val="11"/>
        <rFont val="Times New Roman"/>
        <family val="1"/>
      </rPr>
      <t>(2)</t>
    </r>
    <r>
      <rPr>
        <sz val="11"/>
        <color indexed="10"/>
        <rFont val="新細明體"/>
        <family val="1"/>
      </rPr>
      <t>「全民國防教育」為共同選修課程，不納入畢業應修學分計算。</t>
    </r>
    <r>
      <rPr>
        <sz val="11"/>
        <rFont val="Times New Roman"/>
        <family val="1"/>
      </rPr>
      <t xml:space="preserve">
(3)</t>
    </r>
    <r>
      <rPr>
        <sz val="11"/>
        <rFont val="新細明體"/>
        <family val="1"/>
      </rPr>
      <t>校通識核心中之「大學外文</t>
    </r>
    <r>
      <rPr>
        <sz val="11"/>
        <rFont val="Times New Roman"/>
        <family val="1"/>
      </rPr>
      <t>(</t>
    </r>
    <r>
      <rPr>
        <sz val="11"/>
        <rFont val="新細明體"/>
        <family val="1"/>
      </rPr>
      <t>英文</t>
    </r>
    <r>
      <rPr>
        <sz val="11"/>
        <rFont val="Times New Roman"/>
        <family val="1"/>
      </rPr>
      <t>)(</t>
    </r>
    <r>
      <rPr>
        <sz val="11"/>
        <rFont val="新細明體"/>
        <family val="1"/>
      </rPr>
      <t>一</t>
    </r>
    <r>
      <rPr>
        <sz val="11"/>
        <rFont val="Times New Roman"/>
        <family val="1"/>
      </rPr>
      <t>)(</t>
    </r>
    <r>
      <rPr>
        <sz val="11"/>
        <rFont val="新細明體"/>
        <family val="1"/>
      </rPr>
      <t>二</t>
    </r>
    <r>
      <rPr>
        <sz val="11"/>
        <rFont val="Times New Roman"/>
        <family val="1"/>
      </rPr>
      <t>)(</t>
    </r>
    <r>
      <rPr>
        <sz val="11"/>
        <rFont val="新細明體"/>
        <family val="1"/>
      </rPr>
      <t>三</t>
    </r>
    <r>
      <rPr>
        <sz val="11"/>
        <rFont val="Times New Roman"/>
        <family val="1"/>
      </rPr>
      <t>)</t>
    </r>
    <r>
      <rPr>
        <sz val="11"/>
        <rFont val="新細明體"/>
        <family val="1"/>
      </rPr>
      <t>、職場英文」與「大學外文</t>
    </r>
    <r>
      <rPr>
        <sz val="11"/>
        <rFont val="Times New Roman"/>
        <family val="1"/>
      </rPr>
      <t>(</t>
    </r>
    <r>
      <rPr>
        <sz val="11"/>
        <rFont val="新細明體"/>
        <family val="1"/>
      </rPr>
      <t>日文</t>
    </r>
    <r>
      <rPr>
        <sz val="11"/>
        <rFont val="Times New Roman"/>
        <family val="1"/>
      </rPr>
      <t>)(</t>
    </r>
    <r>
      <rPr>
        <sz val="11"/>
        <rFont val="新細明體"/>
        <family val="1"/>
      </rPr>
      <t>一</t>
    </r>
    <r>
      <rPr>
        <sz val="11"/>
        <rFont val="Times New Roman"/>
        <family val="1"/>
      </rPr>
      <t>)(</t>
    </r>
    <r>
      <rPr>
        <sz val="11"/>
        <rFont val="新細明體"/>
        <family val="1"/>
      </rPr>
      <t>二</t>
    </r>
    <r>
      <rPr>
        <sz val="11"/>
        <rFont val="Times New Roman"/>
        <family val="1"/>
      </rPr>
      <t>)(</t>
    </r>
    <r>
      <rPr>
        <sz val="11"/>
        <rFont val="新細明體"/>
        <family val="1"/>
      </rPr>
      <t>三</t>
    </r>
    <r>
      <rPr>
        <sz val="11"/>
        <rFont val="Times New Roman"/>
        <family val="1"/>
      </rPr>
      <t>)(</t>
    </r>
    <r>
      <rPr>
        <sz val="11"/>
        <rFont val="新細明體"/>
        <family val="1"/>
      </rPr>
      <t>四</t>
    </r>
    <r>
      <rPr>
        <sz val="11"/>
        <rFont val="Times New Roman"/>
        <family val="1"/>
      </rPr>
      <t>)</t>
    </r>
    <r>
      <rPr>
        <sz val="11"/>
        <rFont val="新細明體"/>
        <family val="1"/>
      </rPr>
      <t>」為兩組可供選擇之外語課程，學生應擇一外語修讀。惟如有轉換，須自次一學年始得提出申請，並須全程修讀擬轉換之課程。
(</t>
    </r>
    <r>
      <rPr>
        <sz val="11"/>
        <rFont val="Times New Roman"/>
        <family val="1"/>
      </rPr>
      <t>4)</t>
    </r>
    <r>
      <rPr>
        <sz val="11"/>
        <rFont val="新細明體"/>
        <family val="1"/>
      </rPr>
      <t>大學外文選讀英文者，須通過「外語英語文學習成就評量」。大學外文選讀日文者，須通過「外語日語文學習成就評量」。
(</t>
    </r>
    <r>
      <rPr>
        <sz val="11"/>
        <rFont val="Times New Roman"/>
        <family val="1"/>
      </rPr>
      <t>5)</t>
    </r>
    <r>
      <rPr>
        <sz val="11"/>
        <rFont val="新細明體"/>
        <family val="1"/>
      </rPr>
      <t>本院、本系及通識教育中心規定之畢業門檻</t>
    </r>
    <r>
      <rPr>
        <sz val="11"/>
        <rFont val="Times New Roman"/>
        <family val="1"/>
      </rPr>
      <t>(</t>
    </r>
    <r>
      <rPr>
        <sz val="11"/>
        <rFont val="新細明體"/>
        <family val="1"/>
      </rPr>
      <t>學習成就評量</t>
    </r>
    <r>
      <rPr>
        <sz val="11"/>
        <rFont val="Times New Roman"/>
        <family val="1"/>
      </rPr>
      <t>)</t>
    </r>
    <r>
      <rPr>
        <sz val="11"/>
        <rFont val="新細明體"/>
        <family val="1"/>
      </rPr>
      <t>，請參考本院、本系、通識教育中心、教務處公告及網頁資訊。
(</t>
    </r>
    <r>
      <rPr>
        <sz val="11"/>
        <rFont val="Times New Roman"/>
        <family val="1"/>
      </rPr>
      <t>6)</t>
    </r>
    <r>
      <rPr>
        <sz val="11"/>
        <rFont val="新細明體"/>
        <family val="1"/>
      </rPr>
      <t>系專業選修中應修習非本院「跨領域課程」至少</t>
    </r>
    <r>
      <rPr>
        <sz val="11"/>
        <rFont val="Times New Roman"/>
        <family val="1"/>
      </rPr>
      <t>4</t>
    </r>
    <r>
      <rPr>
        <sz val="11"/>
        <rFont val="新細明體"/>
        <family val="1"/>
      </rPr>
      <t>學分</t>
    </r>
    <r>
      <rPr>
        <sz val="11"/>
        <rFont val="Times New Roman"/>
        <family val="1"/>
      </rPr>
      <t>(</t>
    </r>
    <r>
      <rPr>
        <sz val="11"/>
        <rFont val="新細明體"/>
        <family val="1"/>
      </rPr>
      <t>含</t>
    </r>
    <r>
      <rPr>
        <sz val="11"/>
        <rFont val="Times New Roman"/>
        <family val="1"/>
      </rPr>
      <t>)</t>
    </r>
    <r>
      <rPr>
        <sz val="11"/>
        <rFont val="新細明體"/>
        <family val="1"/>
      </rPr>
      <t>以上。
(</t>
    </r>
    <r>
      <rPr>
        <sz val="11"/>
        <rFont val="Times New Roman"/>
        <family val="1"/>
      </rPr>
      <t>7)</t>
    </r>
    <r>
      <rPr>
        <sz val="11"/>
        <rFont val="新細明體"/>
        <family val="1"/>
      </rPr>
      <t>個人得就系模組選定其中一模組，並至少修習該模組之專業選修</t>
    </r>
    <r>
      <rPr>
        <sz val="11"/>
        <rFont val="Times New Roman"/>
        <family val="1"/>
      </rPr>
      <t>15</t>
    </r>
    <r>
      <rPr>
        <sz val="11"/>
        <rFont val="新細明體"/>
        <family val="1"/>
      </rPr>
      <t>學分，其餘專業選修學分可選修跨院系課程</t>
    </r>
    <r>
      <rPr>
        <sz val="11"/>
        <rFont val="Times New Roman"/>
        <family val="1"/>
      </rPr>
      <t>(</t>
    </r>
    <r>
      <rPr>
        <sz val="11"/>
        <rFont val="新細明體"/>
        <family val="1"/>
      </rPr>
      <t>不包含通識或共同科目</t>
    </r>
    <r>
      <rPr>
        <sz val="11"/>
        <rFont val="Times New Roman"/>
        <family val="1"/>
      </rPr>
      <t>)</t>
    </r>
    <r>
      <rPr>
        <sz val="11"/>
        <rFont val="新細明體"/>
        <family val="1"/>
      </rPr>
      <t xml:space="preserve">。
</t>
    </r>
    <r>
      <rPr>
        <sz val="11"/>
        <rFont val="Times New Roman"/>
        <family val="1"/>
      </rPr>
      <t>(8)</t>
    </r>
    <r>
      <rPr>
        <sz val="11"/>
        <rFont val="新細明體"/>
        <family val="1"/>
      </rPr>
      <t xml:space="preserve">入學前尚未通過會計丙級證照者，一年級上學期必須選修「初等會計學」。
</t>
    </r>
    <r>
      <rPr>
        <sz val="11"/>
        <rFont val="Times New Roman"/>
        <family val="1"/>
      </rPr>
      <t>(9)</t>
    </r>
    <r>
      <rPr>
        <sz val="11"/>
        <rFont val="新細明體"/>
        <family val="1"/>
      </rPr>
      <t xml:space="preserve">「企管專業實習」與「企業實務實習」為暑期校外實習課程，學生須依本系學生校外實習辦法之規定辦理方可取得學分。
</t>
    </r>
    <r>
      <rPr>
        <sz val="11"/>
        <rFont val="Times New Roman"/>
        <family val="1"/>
      </rPr>
      <t>(10)</t>
    </r>
    <r>
      <rPr>
        <sz val="11"/>
        <rFont val="新細明體"/>
        <family val="1"/>
      </rPr>
      <t>本課程科目表</t>
    </r>
    <r>
      <rPr>
        <sz val="11"/>
        <rFont val="Times New Roman"/>
        <family val="1"/>
      </rPr>
      <t>108</t>
    </r>
    <r>
      <rPr>
        <sz val="11"/>
        <rFont val="新細明體"/>
        <family val="1"/>
      </rPr>
      <t>年</t>
    </r>
    <r>
      <rPr>
        <sz val="11"/>
        <rFont val="Times New Roman"/>
        <family val="1"/>
      </rPr>
      <t>05</t>
    </r>
    <r>
      <rPr>
        <sz val="11"/>
        <rFont val="新細明體"/>
        <family val="1"/>
      </rPr>
      <t>月</t>
    </r>
    <r>
      <rPr>
        <sz val="11"/>
        <rFont val="Times New Roman"/>
        <family val="1"/>
      </rPr>
      <t>22</t>
    </r>
    <r>
      <rPr>
        <sz val="11"/>
        <rFont val="新細明體"/>
        <family val="1"/>
      </rPr>
      <t>日經課程委員會議研議，</t>
    </r>
    <r>
      <rPr>
        <sz val="11"/>
        <rFont val="Times New Roman"/>
        <family val="1"/>
      </rPr>
      <t>108</t>
    </r>
    <r>
      <rPr>
        <sz val="11"/>
        <rFont val="新細明體"/>
        <family val="1"/>
      </rPr>
      <t>年</t>
    </r>
    <r>
      <rPr>
        <sz val="11"/>
        <rFont val="Times New Roman"/>
        <family val="1"/>
      </rPr>
      <t>06</t>
    </r>
    <r>
      <rPr>
        <sz val="11"/>
        <rFont val="新細明體"/>
        <family val="1"/>
      </rPr>
      <t>月</t>
    </r>
    <r>
      <rPr>
        <sz val="11"/>
        <rFont val="Times New Roman"/>
        <family val="1"/>
      </rPr>
      <t>05</t>
    </r>
    <r>
      <rPr>
        <sz val="11"/>
        <rFont val="新細明體"/>
        <family val="1"/>
      </rPr>
      <t>日教務會議通過。</t>
    </r>
  </si>
  <si>
    <r>
      <rPr>
        <sz val="11"/>
        <rFont val="新細明體"/>
        <family val="1"/>
      </rPr>
      <t>校通識核心</t>
    </r>
  </si>
  <si>
    <r>
      <rPr>
        <sz val="11"/>
        <rFont val="新細明體"/>
        <family val="1"/>
      </rPr>
      <t>校職能</t>
    </r>
  </si>
  <si>
    <r>
      <rPr>
        <sz val="11"/>
        <color indexed="8"/>
        <rFont val="新細明體"/>
        <family val="1"/>
      </rPr>
      <t>（</t>
    </r>
    <r>
      <rPr>
        <sz val="11"/>
        <color indexed="8"/>
        <rFont val="Times New Roman"/>
        <family val="1"/>
      </rPr>
      <t>1</t>
    </r>
    <r>
      <rPr>
        <sz val="11"/>
        <color indexed="8"/>
        <rFont val="新細明體"/>
        <family val="1"/>
      </rPr>
      <t>）畢業學分至少</t>
    </r>
    <r>
      <rPr>
        <sz val="11"/>
        <color indexed="8"/>
        <rFont val="Times New Roman"/>
        <family val="1"/>
      </rPr>
      <t>128</t>
    </r>
    <r>
      <rPr>
        <sz val="11"/>
        <color indexed="8"/>
        <rFont val="新細明體"/>
        <family val="1"/>
      </rPr>
      <t>學分。
（</t>
    </r>
    <r>
      <rPr>
        <sz val="11"/>
        <color indexed="8"/>
        <rFont val="Times New Roman"/>
        <family val="1"/>
      </rPr>
      <t>2</t>
    </r>
    <r>
      <rPr>
        <sz val="11"/>
        <color indexed="8"/>
        <rFont val="新細明體"/>
        <family val="1"/>
      </rPr>
      <t>）</t>
    </r>
    <r>
      <rPr>
        <sz val="11"/>
        <color indexed="10"/>
        <rFont val="新細明體"/>
        <family val="1"/>
      </rPr>
      <t>「全民國防教育」為共同選修課程，不納入畢業應修學分計算。</t>
    </r>
    <r>
      <rPr>
        <sz val="11"/>
        <color indexed="8"/>
        <rFont val="新細明體"/>
        <family val="1"/>
      </rPr>
      <t xml:space="preserve">
（</t>
    </r>
    <r>
      <rPr>
        <sz val="11"/>
        <color indexed="8"/>
        <rFont val="Times New Roman"/>
        <family val="1"/>
      </rPr>
      <t>3</t>
    </r>
    <r>
      <rPr>
        <sz val="11"/>
        <color indexed="8"/>
        <rFont val="新細明體"/>
        <family val="1"/>
      </rPr>
      <t>）校通識核心中之「大學外文</t>
    </r>
    <r>
      <rPr>
        <sz val="11"/>
        <color indexed="8"/>
        <rFont val="Times New Roman"/>
        <family val="1"/>
      </rPr>
      <t>(</t>
    </r>
    <r>
      <rPr>
        <sz val="11"/>
        <color indexed="8"/>
        <rFont val="新細明體"/>
        <family val="1"/>
      </rPr>
      <t>英文</t>
    </r>
    <r>
      <rPr>
        <sz val="11"/>
        <color indexed="8"/>
        <rFont val="Times New Roman"/>
        <family val="1"/>
      </rPr>
      <t>)(</t>
    </r>
    <r>
      <rPr>
        <sz val="11"/>
        <color indexed="8"/>
        <rFont val="新細明體"/>
        <family val="1"/>
      </rPr>
      <t>一</t>
    </r>
    <r>
      <rPr>
        <sz val="11"/>
        <color indexed="8"/>
        <rFont val="Times New Roman"/>
        <family val="1"/>
      </rPr>
      <t>)(</t>
    </r>
    <r>
      <rPr>
        <sz val="11"/>
        <color indexed="8"/>
        <rFont val="新細明體"/>
        <family val="1"/>
      </rPr>
      <t>二</t>
    </r>
    <r>
      <rPr>
        <sz val="11"/>
        <color indexed="8"/>
        <rFont val="Times New Roman"/>
        <family val="1"/>
      </rPr>
      <t>)(</t>
    </r>
    <r>
      <rPr>
        <sz val="11"/>
        <color indexed="8"/>
        <rFont val="新細明體"/>
        <family val="1"/>
      </rPr>
      <t>三</t>
    </r>
    <r>
      <rPr>
        <sz val="11"/>
        <color indexed="8"/>
        <rFont val="Times New Roman"/>
        <family val="1"/>
      </rPr>
      <t>)</t>
    </r>
    <r>
      <rPr>
        <sz val="11"/>
        <color indexed="8"/>
        <rFont val="新細明體"/>
        <family val="1"/>
      </rPr>
      <t>、職場英文」與「大學外文</t>
    </r>
    <r>
      <rPr>
        <sz val="11"/>
        <color indexed="8"/>
        <rFont val="Times New Roman"/>
        <family val="1"/>
      </rPr>
      <t>(</t>
    </r>
    <r>
      <rPr>
        <sz val="11"/>
        <color indexed="8"/>
        <rFont val="新細明體"/>
        <family val="1"/>
      </rPr>
      <t>日文</t>
    </r>
    <r>
      <rPr>
        <sz val="11"/>
        <color indexed="8"/>
        <rFont val="Times New Roman"/>
        <family val="1"/>
      </rPr>
      <t>)(</t>
    </r>
    <r>
      <rPr>
        <sz val="11"/>
        <color indexed="8"/>
        <rFont val="新細明體"/>
        <family val="1"/>
      </rPr>
      <t>一</t>
    </r>
    <r>
      <rPr>
        <sz val="11"/>
        <color indexed="8"/>
        <rFont val="Times New Roman"/>
        <family val="1"/>
      </rPr>
      <t>)(</t>
    </r>
    <r>
      <rPr>
        <sz val="11"/>
        <color indexed="8"/>
        <rFont val="新細明體"/>
        <family val="1"/>
      </rPr>
      <t>二</t>
    </r>
    <r>
      <rPr>
        <sz val="11"/>
        <color indexed="8"/>
        <rFont val="Times New Roman"/>
        <family val="1"/>
      </rPr>
      <t>)(</t>
    </r>
    <r>
      <rPr>
        <sz val="11"/>
        <color indexed="8"/>
        <rFont val="新細明體"/>
        <family val="1"/>
      </rPr>
      <t>三</t>
    </r>
    <r>
      <rPr>
        <sz val="11"/>
        <color indexed="8"/>
        <rFont val="Times New Roman"/>
        <family val="1"/>
      </rPr>
      <t>)(</t>
    </r>
    <r>
      <rPr>
        <sz val="11"/>
        <color indexed="8"/>
        <rFont val="新細明體"/>
        <family val="1"/>
      </rPr>
      <t>四</t>
    </r>
    <r>
      <rPr>
        <sz val="11"/>
        <color indexed="8"/>
        <rFont val="Times New Roman"/>
        <family val="1"/>
      </rPr>
      <t>)</t>
    </r>
    <r>
      <rPr>
        <sz val="11"/>
        <color indexed="8"/>
        <rFont val="新細明體"/>
        <family val="1"/>
      </rPr>
      <t xml:space="preserve">」為兩組可供選擇之外語課程，學生應擇一外語修讀。惟如
</t>
    </r>
    <r>
      <rPr>
        <sz val="11"/>
        <color indexed="8"/>
        <rFont val="Times New Roman"/>
        <family val="1"/>
      </rPr>
      <t xml:space="preserve">          </t>
    </r>
    <r>
      <rPr>
        <sz val="11"/>
        <color indexed="8"/>
        <rFont val="新細明體"/>
        <family val="1"/>
      </rPr>
      <t>有轉換，須自次一學年始得提出申請，並須全程修讀擬轉換之課程。
（</t>
    </r>
    <r>
      <rPr>
        <sz val="11"/>
        <color indexed="8"/>
        <rFont val="Times New Roman"/>
        <family val="1"/>
      </rPr>
      <t>4</t>
    </r>
    <r>
      <rPr>
        <sz val="11"/>
        <color indexed="8"/>
        <rFont val="新細明體"/>
        <family val="1"/>
      </rPr>
      <t>）大學外文選讀英文者，須通過「外語英語文學習成就評量」；大學外文選讀日文者，須通過「外語日語文學習成就評量」。
（</t>
    </r>
    <r>
      <rPr>
        <sz val="11"/>
        <color indexed="8"/>
        <rFont val="Times New Roman"/>
        <family val="1"/>
      </rPr>
      <t>5</t>
    </r>
    <r>
      <rPr>
        <sz val="11"/>
        <color indexed="8"/>
        <rFont val="新細明體"/>
        <family val="1"/>
      </rPr>
      <t>）本院、本系及通識教育中心規定之畢業門檻</t>
    </r>
    <r>
      <rPr>
        <sz val="11"/>
        <color indexed="8"/>
        <rFont val="Times New Roman"/>
        <family val="1"/>
      </rPr>
      <t>(</t>
    </r>
    <r>
      <rPr>
        <sz val="11"/>
        <color indexed="8"/>
        <rFont val="新細明體"/>
        <family val="1"/>
      </rPr>
      <t>學習成就評量</t>
    </r>
    <r>
      <rPr>
        <sz val="11"/>
        <color indexed="8"/>
        <rFont val="Times New Roman"/>
        <family val="1"/>
      </rPr>
      <t>)</t>
    </r>
    <r>
      <rPr>
        <sz val="11"/>
        <color indexed="8"/>
        <rFont val="新細明體"/>
        <family val="1"/>
      </rPr>
      <t>，請參考本院、本系、通識教育中心、教務處公告及相關網頁資訊。
（</t>
    </r>
    <r>
      <rPr>
        <sz val="11"/>
        <color indexed="8"/>
        <rFont val="Times New Roman"/>
        <family val="1"/>
      </rPr>
      <t>6</t>
    </r>
    <r>
      <rPr>
        <sz val="11"/>
        <color indexed="8"/>
        <rFont val="新細明體"/>
        <family val="1"/>
      </rPr>
      <t>）系專業選修中應修習非本院「跨領域課程」至少</t>
    </r>
    <r>
      <rPr>
        <sz val="11"/>
        <color indexed="8"/>
        <rFont val="Times New Roman"/>
        <family val="1"/>
      </rPr>
      <t xml:space="preserve"> 4 </t>
    </r>
    <r>
      <rPr>
        <sz val="11"/>
        <color indexed="8"/>
        <rFont val="新細明體"/>
        <family val="1"/>
      </rPr>
      <t>學分</t>
    </r>
    <r>
      <rPr>
        <sz val="11"/>
        <color indexed="8"/>
        <rFont val="Times New Roman"/>
        <family val="1"/>
      </rPr>
      <t>(</t>
    </r>
    <r>
      <rPr>
        <sz val="11"/>
        <color indexed="8"/>
        <rFont val="新細明體"/>
        <family val="1"/>
      </rPr>
      <t>含</t>
    </r>
    <r>
      <rPr>
        <sz val="11"/>
        <color indexed="8"/>
        <rFont val="Times New Roman"/>
        <family val="1"/>
      </rPr>
      <t>)</t>
    </r>
    <r>
      <rPr>
        <sz val="11"/>
        <color indexed="8"/>
        <rFont val="新細明體"/>
        <family val="1"/>
      </rPr>
      <t>以上。
（</t>
    </r>
    <r>
      <rPr>
        <sz val="11"/>
        <color indexed="8"/>
        <rFont val="Times New Roman"/>
        <family val="1"/>
      </rPr>
      <t>7</t>
    </r>
    <r>
      <rPr>
        <sz val="11"/>
        <color indexed="8"/>
        <rFont val="新細明體"/>
        <family val="1"/>
      </rPr>
      <t>）大四系專業必修中之大四上「觀光與休閒個案分析」與「觀光休閒事業服務技能實務實習</t>
    </r>
    <r>
      <rPr>
        <sz val="11"/>
        <color indexed="8"/>
        <rFont val="Times New Roman"/>
        <family val="1"/>
      </rPr>
      <t>(</t>
    </r>
    <r>
      <rPr>
        <sz val="11"/>
        <color indexed="8"/>
        <rFont val="新細明體"/>
        <family val="1"/>
      </rPr>
      <t>一</t>
    </r>
    <r>
      <rPr>
        <sz val="11"/>
        <color indexed="8"/>
        <rFont val="Times New Roman"/>
        <family val="1"/>
      </rPr>
      <t>)</t>
    </r>
    <r>
      <rPr>
        <sz val="11"/>
        <color indexed="8"/>
        <rFont val="新細明體"/>
        <family val="1"/>
      </rPr>
      <t xml:space="preserve">」，以及大四下「觀光與休閒新知選讀」與「觀光休閒事業
</t>
    </r>
    <r>
      <rPr>
        <sz val="11"/>
        <color indexed="8"/>
        <rFont val="Times New Roman"/>
        <family val="1"/>
      </rPr>
      <t xml:space="preserve">          </t>
    </r>
    <r>
      <rPr>
        <sz val="11"/>
        <color indexed="8"/>
        <rFont val="新細明體"/>
        <family val="1"/>
      </rPr>
      <t>服務技能實務實習</t>
    </r>
    <r>
      <rPr>
        <sz val="11"/>
        <color indexed="8"/>
        <rFont val="Times New Roman"/>
        <family val="1"/>
      </rPr>
      <t>(</t>
    </r>
    <r>
      <rPr>
        <sz val="11"/>
        <color indexed="8"/>
        <rFont val="新細明體"/>
        <family val="1"/>
      </rPr>
      <t>二</t>
    </r>
    <r>
      <rPr>
        <sz val="11"/>
        <color indexed="8"/>
        <rFont val="Times New Roman"/>
        <family val="1"/>
      </rPr>
      <t>)</t>
    </r>
    <r>
      <rPr>
        <sz val="11"/>
        <color indexed="8"/>
        <rFont val="新細明體"/>
        <family val="1"/>
      </rPr>
      <t>」為並列之選擇性課程，學生應擇一課程修讀。
（</t>
    </r>
    <r>
      <rPr>
        <sz val="11"/>
        <color indexed="8"/>
        <rFont val="Times New Roman"/>
        <family val="1"/>
      </rPr>
      <t>8</t>
    </r>
    <r>
      <rPr>
        <sz val="11"/>
        <color indexed="8"/>
        <rFont val="新細明體"/>
        <family val="1"/>
      </rPr>
      <t>）校外實習課程</t>
    </r>
    <r>
      <rPr>
        <sz val="11"/>
        <color indexed="8"/>
        <rFont val="Times New Roman"/>
        <family val="1"/>
      </rPr>
      <t>(</t>
    </r>
    <r>
      <rPr>
        <sz val="11"/>
        <color indexed="8"/>
        <rFont val="新細明體"/>
        <family val="1"/>
      </rPr>
      <t>觀光休閒事業服務技能實務實習</t>
    </r>
    <r>
      <rPr>
        <sz val="11"/>
        <color indexed="8"/>
        <rFont val="Times New Roman"/>
        <family val="1"/>
      </rPr>
      <t>(</t>
    </r>
    <r>
      <rPr>
        <sz val="11"/>
        <color indexed="8"/>
        <rFont val="新細明體"/>
        <family val="1"/>
      </rPr>
      <t>一</t>
    </r>
    <r>
      <rPr>
        <sz val="11"/>
        <color indexed="8"/>
        <rFont val="Times New Roman"/>
        <family val="1"/>
      </rPr>
      <t>)(</t>
    </r>
    <r>
      <rPr>
        <sz val="11"/>
        <color indexed="8"/>
        <rFont val="新細明體"/>
        <family val="1"/>
      </rPr>
      <t>二</t>
    </r>
    <r>
      <rPr>
        <sz val="11"/>
        <color indexed="8"/>
        <rFont val="Times New Roman"/>
        <family val="1"/>
      </rPr>
      <t>)</t>
    </r>
    <r>
      <rPr>
        <sz val="11"/>
        <color indexed="8"/>
        <rFont val="新細明體"/>
        <family val="1"/>
      </rPr>
      <t>、觀光休閒事業服務品質管理實務實習</t>
    </r>
    <r>
      <rPr>
        <sz val="11"/>
        <color indexed="8"/>
        <rFont val="Times New Roman"/>
        <family val="1"/>
      </rPr>
      <t>(</t>
    </r>
    <r>
      <rPr>
        <sz val="11"/>
        <color indexed="8"/>
        <rFont val="新細明體"/>
        <family val="1"/>
      </rPr>
      <t>一</t>
    </r>
    <r>
      <rPr>
        <sz val="11"/>
        <color indexed="8"/>
        <rFont val="Times New Roman"/>
        <family val="1"/>
      </rPr>
      <t>)(</t>
    </r>
    <r>
      <rPr>
        <sz val="11"/>
        <color indexed="8"/>
        <rFont val="新細明體"/>
        <family val="1"/>
      </rPr>
      <t>二</t>
    </r>
    <r>
      <rPr>
        <sz val="11"/>
        <color indexed="8"/>
        <rFont val="Times New Roman"/>
        <family val="1"/>
      </rPr>
      <t>)</t>
    </r>
    <r>
      <rPr>
        <sz val="11"/>
        <color indexed="8"/>
        <rFont val="新細明體"/>
        <family val="1"/>
      </rPr>
      <t>、觀光休閒事業經營管理實務實習</t>
    </r>
    <r>
      <rPr>
        <sz val="11"/>
        <color indexed="8"/>
        <rFont val="Times New Roman"/>
        <family val="1"/>
      </rPr>
      <t>(</t>
    </r>
    <r>
      <rPr>
        <sz val="11"/>
        <color indexed="8"/>
        <rFont val="新細明體"/>
        <family val="1"/>
      </rPr>
      <t>一</t>
    </r>
    <r>
      <rPr>
        <sz val="11"/>
        <color indexed="8"/>
        <rFont val="Times New Roman"/>
        <family val="1"/>
      </rPr>
      <t>)(</t>
    </r>
    <r>
      <rPr>
        <sz val="11"/>
        <color indexed="8"/>
        <rFont val="新細明體"/>
        <family val="1"/>
      </rPr>
      <t>二</t>
    </r>
    <r>
      <rPr>
        <sz val="11"/>
        <color indexed="8"/>
        <rFont val="Times New Roman"/>
        <family val="1"/>
      </rPr>
      <t>)</t>
    </r>
    <r>
      <rPr>
        <sz val="11"/>
        <color indexed="8"/>
        <rFont val="新細明體"/>
        <family val="1"/>
      </rPr>
      <t xml:space="preserve">、觀光休
</t>
    </r>
    <r>
      <rPr>
        <sz val="11"/>
        <color indexed="8"/>
        <rFont val="Times New Roman"/>
        <family val="1"/>
      </rPr>
      <t xml:space="preserve">          </t>
    </r>
    <r>
      <rPr>
        <sz val="11"/>
        <color indexed="8"/>
        <rFont val="新細明體"/>
        <family val="1"/>
      </rPr>
      <t>閒事業職能實務實習</t>
    </r>
    <r>
      <rPr>
        <sz val="11"/>
        <color indexed="8"/>
        <rFont val="Times New Roman"/>
        <family val="1"/>
      </rPr>
      <t>)</t>
    </r>
    <r>
      <rPr>
        <sz val="11"/>
        <color indexed="8"/>
        <rFont val="新細明體"/>
        <family val="1"/>
      </rPr>
      <t>依「中國科技大學觀光與休閒事業管理系學生實習手冊」之規定辦理，達規定之實習時數方可取得學分。
（</t>
    </r>
    <r>
      <rPr>
        <sz val="11"/>
        <color indexed="8"/>
        <rFont val="Times New Roman"/>
        <family val="1"/>
      </rPr>
      <t>9</t>
    </r>
    <r>
      <rPr>
        <sz val="11"/>
        <color indexed="8"/>
        <rFont val="新細明體"/>
        <family val="1"/>
      </rPr>
      <t>）本系畢業學分中之專業選修</t>
    </r>
    <r>
      <rPr>
        <sz val="11"/>
        <color indexed="8"/>
        <rFont val="Times New Roman"/>
        <family val="1"/>
      </rPr>
      <t xml:space="preserve"> 54 </t>
    </r>
    <r>
      <rPr>
        <sz val="11"/>
        <color indexed="8"/>
        <rFont val="新細明體"/>
        <family val="1"/>
      </rPr>
      <t>學分中，可跨本院內所開設之專業課程</t>
    </r>
    <r>
      <rPr>
        <sz val="11"/>
        <color indexed="8"/>
        <rFont val="Times New Roman"/>
        <family val="1"/>
      </rPr>
      <t xml:space="preserve"> 8 </t>
    </r>
    <r>
      <rPr>
        <sz val="11"/>
        <color indexed="8"/>
        <rFont val="新細明體"/>
        <family val="1"/>
      </rPr>
      <t>學分及跨院</t>
    </r>
    <r>
      <rPr>
        <sz val="11"/>
        <color indexed="8"/>
        <rFont val="Times New Roman"/>
        <family val="1"/>
      </rPr>
      <t>/</t>
    </r>
    <r>
      <rPr>
        <sz val="11"/>
        <color indexed="8"/>
        <rFont val="新細明體"/>
        <family val="1"/>
      </rPr>
      <t>跨領域開設之專業課程</t>
    </r>
    <r>
      <rPr>
        <sz val="11"/>
        <color indexed="8"/>
        <rFont val="Times New Roman"/>
        <family val="1"/>
      </rPr>
      <t xml:space="preserve"> 6 </t>
    </r>
    <r>
      <rPr>
        <sz val="11"/>
        <color indexed="8"/>
        <rFont val="新細明體"/>
        <family val="1"/>
      </rPr>
      <t>學分</t>
    </r>
    <r>
      <rPr>
        <sz val="11"/>
        <color indexed="8"/>
        <rFont val="Times New Roman"/>
        <family val="1"/>
      </rPr>
      <t>(</t>
    </r>
    <r>
      <rPr>
        <sz val="11"/>
        <color indexed="8"/>
        <rFont val="新細明體"/>
        <family val="1"/>
      </rPr>
      <t>不包含通識或共同科目</t>
    </r>
    <r>
      <rPr>
        <sz val="11"/>
        <color indexed="8"/>
        <rFont val="Times New Roman"/>
        <family val="1"/>
      </rPr>
      <t>)</t>
    </r>
    <r>
      <rPr>
        <sz val="11"/>
        <color indexed="8"/>
        <rFont val="新細明體"/>
        <family val="1"/>
      </rPr>
      <t xml:space="preserve">，其餘必須
</t>
    </r>
    <r>
      <rPr>
        <sz val="11"/>
        <color indexed="8"/>
        <rFont val="Times New Roman"/>
        <family val="1"/>
      </rPr>
      <t xml:space="preserve">          </t>
    </r>
    <r>
      <rPr>
        <sz val="11"/>
        <color indexed="8"/>
        <rFont val="新細明體"/>
        <family val="1"/>
      </rPr>
      <t>修習本系所開設之專業課程，但申請並修完學程者不在此限。
（</t>
    </r>
    <r>
      <rPr>
        <sz val="11"/>
        <color indexed="8"/>
        <rFont val="Times New Roman"/>
        <family val="1"/>
      </rPr>
      <t>10</t>
    </r>
    <r>
      <rPr>
        <sz val="11"/>
        <color indexed="8"/>
        <rFont val="新細明體"/>
        <family val="1"/>
      </rPr>
      <t>）本課程科目表</t>
    </r>
    <r>
      <rPr>
        <sz val="11"/>
        <color indexed="8"/>
        <rFont val="Times New Roman"/>
        <family val="1"/>
      </rPr>
      <t>108</t>
    </r>
    <r>
      <rPr>
        <sz val="11"/>
        <color indexed="8"/>
        <rFont val="新細明體"/>
        <family val="1"/>
      </rPr>
      <t>年</t>
    </r>
    <r>
      <rPr>
        <sz val="11"/>
        <color indexed="8"/>
        <rFont val="Times New Roman"/>
        <family val="1"/>
      </rPr>
      <t>05</t>
    </r>
    <r>
      <rPr>
        <sz val="11"/>
        <color indexed="8"/>
        <rFont val="新細明體"/>
        <family val="1"/>
      </rPr>
      <t>月</t>
    </r>
    <r>
      <rPr>
        <sz val="11"/>
        <color indexed="8"/>
        <rFont val="Times New Roman"/>
        <family val="1"/>
      </rPr>
      <t>22</t>
    </r>
    <r>
      <rPr>
        <sz val="11"/>
        <color indexed="8"/>
        <rFont val="新細明體"/>
        <family val="1"/>
      </rPr>
      <t>日經課程委員會議研議，</t>
    </r>
    <r>
      <rPr>
        <sz val="11"/>
        <color indexed="8"/>
        <rFont val="Times New Roman"/>
        <family val="1"/>
      </rPr>
      <t>108</t>
    </r>
    <r>
      <rPr>
        <sz val="11"/>
        <color indexed="8"/>
        <rFont val="新細明體"/>
        <family val="1"/>
      </rPr>
      <t>年</t>
    </r>
    <r>
      <rPr>
        <sz val="11"/>
        <color indexed="8"/>
        <rFont val="Times New Roman"/>
        <family val="1"/>
      </rPr>
      <t>06</t>
    </r>
    <r>
      <rPr>
        <sz val="11"/>
        <color indexed="8"/>
        <rFont val="新細明體"/>
        <family val="1"/>
      </rPr>
      <t>月</t>
    </r>
    <r>
      <rPr>
        <sz val="11"/>
        <color indexed="8"/>
        <rFont val="Times New Roman"/>
        <family val="1"/>
      </rPr>
      <t>05</t>
    </r>
    <r>
      <rPr>
        <sz val="11"/>
        <color indexed="8"/>
        <rFont val="新細明體"/>
        <family val="1"/>
      </rPr>
      <t>日教務會議通過。</t>
    </r>
  </si>
  <si>
    <r>
      <t>（1）畢業學分至少128學分。 
（2）本課程科目表108年05月22日經課程委員會議研議，108年06月05日教務會議通過。
（3）</t>
    </r>
    <r>
      <rPr>
        <sz val="11"/>
        <color indexed="10"/>
        <rFont val="新細明體"/>
        <family val="1"/>
      </rPr>
      <t>「全民國防教育」為共同選修課程，不納入畢業應修學分計算。</t>
    </r>
    <r>
      <rPr>
        <sz val="11"/>
        <color indexed="8"/>
        <rFont val="新細明體"/>
        <family val="1"/>
      </rPr>
      <t xml:space="preserve">
（4）校通識核心中之「大學外文(英文)(一)(二)(三)」、「職場英文」與「大學外文(日文)(一)(二)(三)(四)」為二組可供選擇之外語課程，學生應擇一外語修讀。惟如有轉換，須自次一學年始得提出申請，並須全程修讀擬轉換之課程。
（5）大學外文選讀英文者，須通過「外語英語文學習成就評量」。大學外文選讀日文者，須通過「外語日語文學習成就評量」。請參考教務處或通識教育中心網頁公告之相關評量辦法。
（6）本院、本系規定之畢業門檻及通識教育中心之外語學習成就評量輔導實施要點，請參考相關單位公告及網頁資訊。
（7）本院所開設之「院核心課程」，每一學生畢業前需修習2門課程(4學分)。建築系、土木系與室設系學生，以修習系上所開「電腦繪圖實作-AutoCAD(一)(二)」，視傳系、數媒系與影視系學生可自「配樂與音效」、「創意發想」、「數位行銷」及「映像美學」等4門課程中任選2門課程修習(即上下學期各1門課程)。
（8）*「室內設計專業實習」課程為校外實習課程，教師不支領鐘點費。
（9）*「空間設計觀摩」課程以國際參訪及學術交流方式進行。
（10）系專業選修中應修習</t>
    </r>
    <r>
      <rPr>
        <sz val="11"/>
        <color indexed="10"/>
        <rFont val="新細明體"/>
        <family val="1"/>
      </rPr>
      <t>非本院</t>
    </r>
    <r>
      <rPr>
        <sz val="11"/>
        <color indexed="8"/>
        <rFont val="新細明體"/>
        <family val="1"/>
      </rPr>
      <t>「跨領域課程」至少4學分(含)以上。
（11）*「建築與環境體驗」、「空間美學概論」、「公共藝術概論」及「室內景觀概論」為本系開設供其他院系修習之跨領域課程。
  註：本系畢業學分中，專業選修46學分中，可選修本院內所開設之專業課程12學分及跨院開設之專業課程4學分(不包含通識或共同科目)，其餘必須修習本系所開設之專業課程。</t>
    </r>
  </si>
  <si>
    <r>
      <t>（1）畢業學分至少128學分。 
（2）本課程科目表108年05月22日經課程委員會議研議，108年06月05日教務會議通過。
（3）</t>
    </r>
    <r>
      <rPr>
        <sz val="11"/>
        <color indexed="10"/>
        <rFont val="新細明體"/>
        <family val="1"/>
      </rPr>
      <t>「全民國防教育」為共同選修課程，不納入畢業應修學分計算。</t>
    </r>
    <r>
      <rPr>
        <sz val="11"/>
        <rFont val="新細明體"/>
        <family val="1"/>
      </rPr>
      <t xml:space="preserve">
（4）校通識核心中之「大學外文(英文)(一)(二)(三)、職場英文」與「大學外文(日文)(一)(二)(三)(四)」為二組可供選擇之外語課程，學生應擇一外語修讀。惟如有轉換，須自次一學年始得提出申請，並須全程修讀擬轉換之課程。
（5）大學外文選讀英文者，須通過「外語英語文學習成就評量」。大學外文選讀日文者，須通過「外語日語文學習成就評量」。請參考教務處或通識教育中心網頁公告之相關評量辦法。
（6）本院、本系及通識教育中心規定之畢業門檻(學習成就評量)，請參考相關單位公告及網頁資訊。
（7）本系畢業學分中，專業選修60學分中，可跨系選修本院內視覺傳達設計系、數位多媒體設計系、影視設計系、互動娛樂設計系所開設之專業選修課程(無學分數及年級限制)，以及跨院開設之專業課程6學分(不包含通識或共同科目)
〈8〉系專業選修中應修習非本院「跨領域課程」至少4學分(含)以上。
〈9〉課程規劃有(一)、(二)及基礎､進階者,須先行修習(一)､基礎課程,始可選修(二)及進階課程。
（10）本院所開設之「院核心領域課程」，畢業前需選修4學分(2門課)。</t>
    </r>
  </si>
  <si>
    <r>
      <t>(1) 畢業學分至少128學分。
(2)</t>
    </r>
    <r>
      <rPr>
        <sz val="11"/>
        <color indexed="10"/>
        <rFont val="新細明體"/>
        <family val="1"/>
      </rPr>
      <t>「全民國防教育」為共同選修課程，不納入畢業應修學分計算。</t>
    </r>
    <r>
      <rPr>
        <sz val="11"/>
        <rFont val="新細明體"/>
        <family val="1"/>
      </rPr>
      <t xml:space="preserve">
(3) 校通識核心中之「大學外文(英文)(一)(二)(三)、職場英文」與「大學外文(日文)(一)(二)(三)(四)」為兩組可供選擇之外語課程，學生應擇一外語修讀。惟如有轉換，須自次一學年始得提出申請，並須全程修讀擬轉換之課程。
(4) 大學外文選讀英文者，須通過「外語英語文學習成就評量」;大學外文選讀日文者，須通過「外語日語文學習成就評量」。
(5) 本院、本系及通識教育中心規定之畢業門檻(學習成就評量)，請參考本院、本系、通識教育中心、教務處公告及相關網頁資訊。
(6)系專業選修中應修習非本院「跨領域課程」至少4學分(含)以上。
(7)本系畢業學分中之系專業選修44學分中，可跨系選修至多12學分，(不包含通識或共同科目)，其餘必須修習本系所開設之專業課程，但申請並修完學程者不在此限。
(8)校通識核心中之「大學外文(英文)(一)(二)(三)、『職場英文』」與「大學外文(日文)(一)(二)(三)(四)」為可供選擇之外語課程，學生應擇一外語修讀，惟如有轉換，須至   
   次一學年始得提出申請，並須全程修讀擬轉換之課程。大學外文選讀英文者，須通過「外語英語文學習成就評量」;大學外文選讀日文者，須通過「外語日語文學習成就評量」，
    請參考教務處或通識中心網頁公告之相關評量辦法。
(9)四年級專業必修課程分兩組，「職場專業實習(一)(二)」(校外實習課程)與「國際流通管理」、「創新創業管理」(課堂課程)為並列之選擇性課程，學生須擇一課程修讀。
(10)本課程科目表108年05月22日經課程委員會議研議，108年06月05日教務會議通過。</t>
    </r>
  </si>
  <si>
    <t>DARD11204</t>
  </si>
  <si>
    <t>設計素描</t>
  </si>
  <si>
    <t>DARD12223</t>
  </si>
  <si>
    <t>立體造形與材料</t>
  </si>
  <si>
    <t>DARD11244</t>
  </si>
  <si>
    <t>創意書籍裝幀</t>
  </si>
  <si>
    <t>DARD12244</t>
  </si>
  <si>
    <t>使用者介面設計</t>
  </si>
  <si>
    <t>DARD13244</t>
  </si>
  <si>
    <t>文創商品開發(一)</t>
  </si>
  <si>
    <t>DDIG13231</t>
  </si>
  <si>
    <t>DCCM14203</t>
  </si>
  <si>
    <t>**業界實習(一)</t>
  </si>
  <si>
    <t>DCCM14205</t>
  </si>
  <si>
    <t>**業界實習(三)</t>
  </si>
  <si>
    <t>DARD11231</t>
  </si>
  <si>
    <t>色彩與設計構成</t>
  </si>
  <si>
    <t>DARD11218</t>
  </si>
  <si>
    <t>DARD12225</t>
  </si>
  <si>
    <t>商業攝影</t>
  </si>
  <si>
    <t>DCCM13201</t>
  </si>
  <si>
    <t>校外實習(暑)</t>
  </si>
  <si>
    <t>DARD13245</t>
  </si>
  <si>
    <t xml:space="preserve">文創商品開發(二) </t>
  </si>
  <si>
    <t>DCCM14204</t>
  </si>
  <si>
    <t>**業界實習(二)</t>
  </si>
  <si>
    <t>DCCM14206</t>
  </si>
  <si>
    <t>**業界實習(四)</t>
  </si>
  <si>
    <t>DARD11232</t>
  </si>
  <si>
    <t>創意溝通與文案寫作</t>
  </si>
  <si>
    <t>DARD12233</t>
  </si>
  <si>
    <t>編輯設計實務</t>
  </si>
  <si>
    <t>進階網頁設計</t>
  </si>
  <si>
    <t>DARD13242</t>
  </si>
  <si>
    <t>創意短片製作</t>
  </si>
  <si>
    <t>DARD14234</t>
  </si>
  <si>
    <t>DARD14241</t>
  </si>
  <si>
    <t>DDIG14244</t>
  </si>
  <si>
    <t>電腦繪圖實作</t>
  </si>
  <si>
    <t>DARD14251</t>
  </si>
  <si>
    <t>策展設計實務</t>
  </si>
  <si>
    <t>DARD13247</t>
  </si>
  <si>
    <t>內容行銷</t>
  </si>
  <si>
    <t>當代藝術與設計</t>
  </si>
  <si>
    <t>DARD13246</t>
  </si>
  <si>
    <t>文創事業經營</t>
  </si>
  <si>
    <t>DDIG12232</t>
  </si>
  <si>
    <t>廣告動畫設計</t>
  </si>
  <si>
    <r>
      <t>*跨領域課程(一)</t>
    </r>
    <r>
      <rPr>
        <sz val="8"/>
        <color indexed="8"/>
        <rFont val="新細明體"/>
        <family val="1"/>
      </rPr>
      <t>(非本系選修)</t>
    </r>
  </si>
  <si>
    <r>
      <t>（1）畢業學分至少128學分。 
（2）本課程科目表108年05月22日經課程委員會議研議，108年06月05日教務會議通過。
（3）</t>
    </r>
    <r>
      <rPr>
        <sz val="11"/>
        <color indexed="10"/>
        <rFont val="新細明體"/>
        <family val="1"/>
      </rPr>
      <t>「全民國防教育」為共同選修課程，不納入畢業應修學分計算。</t>
    </r>
    <r>
      <rPr>
        <sz val="11"/>
        <color indexed="8"/>
        <rFont val="新細明體"/>
        <family val="1"/>
      </rPr>
      <t xml:space="preserve">
（4）校通識核心中之「大學外文(英文)(一)(二)(三)、職場英文」與「大學外文(日文)(一)(二)(三)(四)」為二組可供選擇之外語課程，學生應擇一外語修讀。惟如有轉換，須自次一學年始得提出申請，並須全程修讀擬轉換之課程。
（5）大學外文選讀英文者，須通過「外語英語文學習成就評量」。大學外文選讀日文者，須通過「外語日語文學習成就評量」。請參考教務處或通識教育中心網頁公告之相關評量辦法。
（6）本院、本系及通識教育中心規定之畢業門檻</t>
    </r>
    <r>
      <rPr>
        <sz val="11"/>
        <color indexed="8"/>
        <rFont val="新細明體"/>
        <family val="1"/>
      </rPr>
      <t>(</t>
    </r>
    <r>
      <rPr>
        <sz val="11"/>
        <color indexed="8"/>
        <rFont val="新細明體"/>
        <family val="1"/>
      </rPr>
      <t>學習成就評量</t>
    </r>
    <r>
      <rPr>
        <sz val="11"/>
        <color indexed="8"/>
        <rFont val="新細明體"/>
        <family val="1"/>
      </rPr>
      <t>)</t>
    </r>
    <r>
      <rPr>
        <sz val="11"/>
        <color indexed="8"/>
        <rFont val="新細明體"/>
        <family val="1"/>
      </rPr>
      <t>，請參考本院、本系、通識教育中心、教務處公告及網頁資訊。
（7）本系畢業學分中，專業選修</t>
    </r>
    <r>
      <rPr>
        <sz val="11"/>
        <color indexed="10"/>
        <rFont val="新細明體"/>
        <family val="1"/>
      </rPr>
      <t>44</t>
    </r>
    <r>
      <rPr>
        <sz val="11"/>
        <color indexed="8"/>
        <rFont val="新細明體"/>
        <family val="1"/>
      </rPr>
      <t xml:space="preserve">學分中，可跨系選修本院內視覺傳達設計系、數位多媒體設計系、影視設計系、互動娛樂設計系所開設之專業選修課程,無學分數及年級限制，可互相抵免畢業學分，以及跨院開設之專業課程6學分(不包含通識或共同科目)。
</t>
    </r>
    <r>
      <rPr>
        <sz val="11"/>
        <color indexed="10"/>
        <rFont val="新細明體"/>
        <family val="1"/>
      </rPr>
      <t>（8）*系專業選修中應修習非本院「跨領域課程」至少2學分(含)以上，及另選修跨系課程至少2學分(含)以上。</t>
    </r>
    <r>
      <rPr>
        <sz val="11"/>
        <color indexed="8"/>
        <rFont val="新細明體"/>
        <family val="1"/>
      </rPr>
      <t xml:space="preserve">
（9）**大四系專業必修中「畢業專題(一)(二)及視覺傳達設計(三)(四)」，與系專業必修「校外實習(一)(二)」及選修「業界實習(一)(二)」，為組兩組可供選擇之課程，學生應擇一修讀，例如學生於四上修讀「校外實習(一)與業界實習(一)」則不需修讀「畢業專題(一)與視覺傳達設計(三)」及其他選修學分；選擇實習替代畢業製作，其必修「校外實習(一)」及選修「業界實習(一)」合計一學期修課9學分，為學期註冊之學分門檻。  
 (10)本院所開設之「院核心課程」，每一學生畢業前需修習2門課程(4學分)。建築系、土木系與室設系學生，以修習系上所開「電腦繪圖實作-   AutoCAD(一)(二)」，視傳系、數媒系與影視系學生可自「配樂與音效」、「創意發想」、「數位行銷」及「映像美學」等4門課程中任選2門課程修習(即上下學期各1門課程)。</t>
    </r>
  </si>
  <si>
    <t>文創工坊實務</t>
  </si>
  <si>
    <r>
      <t>視覺傳達設計</t>
    </r>
    <r>
      <rPr>
        <sz val="11"/>
        <color indexed="10"/>
        <rFont val="Times New Roman"/>
        <family val="1"/>
      </rPr>
      <t>(</t>
    </r>
    <r>
      <rPr>
        <sz val="11"/>
        <color indexed="10"/>
        <rFont val="新細明體"/>
        <family val="1"/>
      </rPr>
      <t>二</t>
    </r>
    <r>
      <rPr>
        <sz val="11"/>
        <color indexed="10"/>
        <rFont val="Times New Roman"/>
        <family val="1"/>
      </rPr>
      <t>)</t>
    </r>
  </si>
  <si>
    <t>DDIG12241</t>
  </si>
  <si>
    <t>DARD14253</t>
  </si>
  <si>
    <t>體育(一)</t>
  </si>
  <si>
    <t>體育(二)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</si>
</sst>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d;@"/>
  </numFmts>
  <fonts count="162">
    <font>
      <sz val="10"/>
      <name val="Microsoft YaHei"/>
      <family val="2"/>
    </font>
    <font>
      <sz val="10"/>
      <name val="Arial"/>
      <family val="2"/>
    </font>
    <font>
      <sz val="12"/>
      <color indexed="8"/>
      <name val="新細明體"/>
      <family val="1"/>
    </font>
    <font>
      <sz val="12"/>
      <color indexed="9"/>
      <name val="新細明體"/>
      <family val="1"/>
    </font>
    <font>
      <sz val="12"/>
      <name val="新細明體"/>
      <family val="1"/>
    </font>
    <font>
      <sz val="12"/>
      <color indexed="60"/>
      <name val="新細明體"/>
      <family val="1"/>
    </font>
    <font>
      <b/>
      <sz val="12"/>
      <color indexed="8"/>
      <name val="新細明體"/>
      <family val="1"/>
    </font>
    <font>
      <sz val="12"/>
      <color indexed="20"/>
      <name val="新細明體"/>
      <family val="1"/>
    </font>
    <font>
      <sz val="12"/>
      <color indexed="20"/>
      <name val="標楷體"/>
      <family val="4"/>
    </font>
    <font>
      <sz val="12"/>
      <color indexed="17"/>
      <name val="新細明體"/>
      <family val="1"/>
    </font>
    <font>
      <sz val="12"/>
      <color indexed="17"/>
      <name val="標楷體"/>
      <family val="4"/>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b/>
      <sz val="12"/>
      <color indexed="9"/>
      <name val="新細明體"/>
      <family val="1"/>
    </font>
    <font>
      <b/>
      <sz val="12"/>
      <color indexed="52"/>
      <name val="新細明體"/>
      <family val="1"/>
    </font>
    <font>
      <i/>
      <sz val="12"/>
      <color indexed="23"/>
      <name val="新細明體"/>
      <family val="1"/>
    </font>
    <font>
      <sz val="10"/>
      <color indexed="8"/>
      <name val="新細明體"/>
      <family val="1"/>
    </font>
    <font>
      <sz val="12"/>
      <color indexed="10"/>
      <name val="新細明體"/>
      <family val="1"/>
    </font>
    <font>
      <u val="single"/>
      <sz val="9"/>
      <color indexed="12"/>
      <name val="新細明體"/>
      <family val="1"/>
    </font>
    <font>
      <sz val="12"/>
      <color indexed="62"/>
      <name val="新細明體"/>
      <family val="1"/>
    </font>
    <font>
      <b/>
      <sz val="12"/>
      <color indexed="63"/>
      <name val="新細明體"/>
      <family val="1"/>
    </font>
    <font>
      <sz val="12"/>
      <color indexed="52"/>
      <name val="新細明體"/>
      <family val="1"/>
    </font>
    <font>
      <sz val="9"/>
      <name val="新細明體"/>
      <family val="1"/>
    </font>
    <font>
      <sz val="11"/>
      <name val="新細明體"/>
      <family val="1"/>
    </font>
    <font>
      <sz val="20"/>
      <name val="新細明體"/>
      <family val="1"/>
    </font>
    <font>
      <sz val="11"/>
      <color indexed="8"/>
      <name val="新細明體"/>
      <family val="1"/>
    </font>
    <font>
      <sz val="9"/>
      <color indexed="8"/>
      <name val="新細明體"/>
      <family val="1"/>
    </font>
    <font>
      <sz val="10"/>
      <name val="新細明體"/>
      <family val="1"/>
    </font>
    <font>
      <sz val="9"/>
      <name val="細明體"/>
      <family val="3"/>
    </font>
    <font>
      <sz val="9"/>
      <name val="Microsoft YaHei"/>
      <family val="2"/>
    </font>
    <font>
      <sz val="11"/>
      <name val="Times New Roman"/>
      <family val="1"/>
    </font>
    <font>
      <sz val="11"/>
      <name val="細明體"/>
      <family val="3"/>
    </font>
    <font>
      <sz val="10"/>
      <name val="Times New Roman"/>
      <family val="1"/>
    </font>
    <font>
      <sz val="10"/>
      <name val="細明體"/>
      <family val="3"/>
    </font>
    <font>
      <sz val="11"/>
      <color indexed="8"/>
      <name val="Times New Roman"/>
      <family val="1"/>
    </font>
    <font>
      <sz val="11"/>
      <color indexed="10"/>
      <name val="新細明體"/>
      <family val="1"/>
    </font>
    <font>
      <sz val="8"/>
      <color indexed="8"/>
      <name val="新細明體"/>
      <family val="1"/>
    </font>
    <font>
      <sz val="9"/>
      <name val="Times New Roman"/>
      <family val="1"/>
    </font>
    <font>
      <sz val="12"/>
      <name val="Times New Roman"/>
      <family val="1"/>
    </font>
    <font>
      <sz val="20"/>
      <name val="Times New Roman"/>
      <family val="1"/>
    </font>
    <font>
      <sz val="12"/>
      <name val="細明體"/>
      <family val="3"/>
    </font>
    <font>
      <b/>
      <i/>
      <sz val="11"/>
      <name val="Times New Roman"/>
      <family val="1"/>
    </font>
    <font>
      <sz val="20"/>
      <name val="細明體"/>
      <family val="3"/>
    </font>
    <font>
      <sz val="14"/>
      <name val="Times New Roman"/>
      <family val="1"/>
    </font>
    <font>
      <sz val="14"/>
      <name val="細明體"/>
      <family val="3"/>
    </font>
    <font>
      <sz val="20"/>
      <color indexed="8"/>
      <name val="新細明體"/>
      <family val="1"/>
    </font>
    <font>
      <sz val="20"/>
      <color indexed="8"/>
      <name val="Times New Roman"/>
      <family val="1"/>
    </font>
    <font>
      <sz val="10"/>
      <color indexed="8"/>
      <name val="Times New Roman"/>
      <family val="1"/>
    </font>
    <font>
      <vertAlign val="superscript"/>
      <sz val="10"/>
      <name val="新細明體"/>
      <family val="1"/>
    </font>
    <font>
      <b/>
      <sz val="10"/>
      <name val="新細明體"/>
      <family val="1"/>
    </font>
    <font>
      <sz val="11"/>
      <color indexed="10"/>
      <name val="Times New Roman"/>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1"/>
      <color indexed="8"/>
      <name val="細明體"/>
      <family val="3"/>
    </font>
    <font>
      <sz val="11"/>
      <color indexed="22"/>
      <name val="新細明體"/>
      <family val="1"/>
    </font>
    <font>
      <i/>
      <sz val="12"/>
      <color indexed="8"/>
      <name val="新細明體"/>
      <family val="1"/>
    </font>
    <font>
      <sz val="9"/>
      <color indexed="8"/>
      <name val="細明體"/>
      <family val="3"/>
    </font>
    <font>
      <sz val="10"/>
      <color indexed="8"/>
      <name val="細明體"/>
      <family val="3"/>
    </font>
    <font>
      <b/>
      <u val="single"/>
      <sz val="12"/>
      <color indexed="8"/>
      <name val="標楷體"/>
      <family val="4"/>
    </font>
    <font>
      <strike/>
      <sz val="11"/>
      <color indexed="8"/>
      <name val="新細明體"/>
      <family val="1"/>
    </font>
    <font>
      <b/>
      <sz val="11"/>
      <color indexed="8"/>
      <name val="新細明體"/>
      <family val="1"/>
    </font>
    <font>
      <strike/>
      <sz val="10"/>
      <color indexed="8"/>
      <name val="新細明體"/>
      <family val="1"/>
    </font>
    <font>
      <sz val="12"/>
      <color indexed="22"/>
      <name val="新細明體"/>
      <family val="1"/>
    </font>
    <font>
      <strike/>
      <sz val="11"/>
      <color indexed="22"/>
      <name val="新細明體"/>
      <family val="1"/>
    </font>
    <font>
      <sz val="11"/>
      <color indexed="57"/>
      <name val="新細明體"/>
      <family val="1"/>
    </font>
    <font>
      <sz val="11"/>
      <color indexed="63"/>
      <name val="新細明體"/>
      <family val="1"/>
    </font>
    <font>
      <sz val="10"/>
      <color indexed="22"/>
      <name val="新細明體"/>
      <family val="1"/>
    </font>
    <font>
      <strike/>
      <sz val="11"/>
      <color indexed="10"/>
      <name val="新細明體"/>
      <family val="1"/>
    </font>
    <font>
      <sz val="12"/>
      <color indexed="57"/>
      <name val="新細明體"/>
      <family val="1"/>
    </font>
    <font>
      <sz val="9"/>
      <color indexed="8"/>
      <name val="Times New Roman"/>
      <family val="1"/>
    </font>
    <font>
      <sz val="12"/>
      <color indexed="8"/>
      <name val="Times New Roman"/>
      <family val="1"/>
    </font>
    <font>
      <sz val="11"/>
      <color indexed="22"/>
      <name val="Times New Roman"/>
      <family val="1"/>
    </font>
    <font>
      <sz val="12"/>
      <color indexed="22"/>
      <name val="Times New Roman"/>
      <family val="1"/>
    </font>
    <font>
      <sz val="9"/>
      <color indexed="22"/>
      <name val="Times New Roman"/>
      <family val="1"/>
    </font>
    <font>
      <sz val="10"/>
      <color indexed="22"/>
      <name val="Times New Roman"/>
      <family val="1"/>
    </font>
    <font>
      <u val="single"/>
      <strike/>
      <sz val="11"/>
      <color indexed="8"/>
      <name val="新細明體"/>
      <family val="1"/>
    </font>
    <font>
      <u val="double"/>
      <strike/>
      <sz val="11"/>
      <color indexed="8"/>
      <name val="新細明體"/>
      <family val="1"/>
    </font>
    <font>
      <sz val="10"/>
      <color indexed="8"/>
      <name val="PMingLiu"/>
      <family val="1"/>
    </font>
    <font>
      <sz val="12"/>
      <color indexed="22"/>
      <name val="華康魔風體W4"/>
      <family val="1"/>
    </font>
    <font>
      <sz val="10"/>
      <color indexed="8"/>
      <name val="Microsoft YaHei"/>
      <family val="2"/>
    </font>
    <font>
      <sz val="10"/>
      <color indexed="10"/>
      <name val="Times New Roman"/>
      <family val="1"/>
    </font>
    <font>
      <b/>
      <sz val="10"/>
      <color indexed="10"/>
      <name val="新細明體"/>
      <family val="1"/>
    </font>
    <font>
      <sz val="11"/>
      <color indexed="9"/>
      <name val="新細明體"/>
      <family val="1"/>
    </font>
    <font>
      <sz val="12"/>
      <color indexed="10"/>
      <name val="Times New Roman"/>
      <family val="1"/>
    </font>
    <font>
      <sz val="10"/>
      <color indexed="10"/>
      <name val="Microsoft YaHei"/>
      <family val="2"/>
    </font>
    <font>
      <sz val="7"/>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Calibri"/>
      <family val="1"/>
    </font>
    <font>
      <sz val="11"/>
      <color theme="1"/>
      <name val="新細明體"/>
      <family val="1"/>
    </font>
    <font>
      <sz val="10"/>
      <color theme="1"/>
      <name val="新細明體"/>
      <family val="1"/>
    </font>
    <font>
      <sz val="12"/>
      <color theme="1"/>
      <name val="新細明體"/>
      <family val="1"/>
    </font>
    <font>
      <sz val="11"/>
      <color theme="1"/>
      <name val="細明體"/>
      <family val="3"/>
    </font>
    <font>
      <sz val="11"/>
      <color theme="2" tint="-0.09996999800205231"/>
      <name val="新細明體"/>
      <family val="1"/>
    </font>
    <font>
      <i/>
      <sz val="12"/>
      <color theme="1"/>
      <name val="新細明體"/>
      <family val="1"/>
    </font>
    <font>
      <sz val="20"/>
      <color theme="1"/>
      <name val="新細明體"/>
      <family val="1"/>
    </font>
    <font>
      <sz val="11"/>
      <color theme="1"/>
      <name val="Times New Roman"/>
      <family val="1"/>
    </font>
    <font>
      <sz val="9"/>
      <color theme="1"/>
      <name val="Calibri"/>
      <family val="1"/>
    </font>
    <font>
      <sz val="10"/>
      <color theme="1"/>
      <name val="Calibri"/>
      <family val="1"/>
    </font>
    <font>
      <sz val="9"/>
      <color theme="1"/>
      <name val="新細明體"/>
      <family val="1"/>
    </font>
    <font>
      <sz val="9"/>
      <color theme="1"/>
      <name val="細明體"/>
      <family val="3"/>
    </font>
    <font>
      <sz val="10"/>
      <color theme="1"/>
      <name val="細明體"/>
      <family val="3"/>
    </font>
    <font>
      <b/>
      <u val="single"/>
      <sz val="12"/>
      <color theme="1"/>
      <name val="標楷體"/>
      <family val="4"/>
    </font>
    <font>
      <strike/>
      <sz val="11"/>
      <color theme="1"/>
      <name val="新細明體"/>
      <family val="1"/>
    </font>
    <font>
      <b/>
      <sz val="12"/>
      <color theme="1"/>
      <name val="新細明體"/>
      <family val="1"/>
    </font>
    <font>
      <b/>
      <sz val="11"/>
      <color theme="1"/>
      <name val="新細明體"/>
      <family val="1"/>
    </font>
    <font>
      <sz val="8"/>
      <color theme="1"/>
      <name val="新細明體"/>
      <family val="1"/>
    </font>
    <font>
      <strike/>
      <sz val="10"/>
      <color theme="1"/>
      <name val="新細明體"/>
      <family val="1"/>
    </font>
    <font>
      <strike/>
      <sz val="11"/>
      <color theme="1"/>
      <name val="Calibri"/>
      <family val="1"/>
    </font>
    <font>
      <sz val="11"/>
      <color theme="1"/>
      <name val="Calibri Light"/>
      <family val="1"/>
    </font>
    <font>
      <sz val="11"/>
      <color rgb="FF000000"/>
      <name val="新細明體"/>
      <family val="1"/>
    </font>
    <font>
      <sz val="12"/>
      <color theme="2" tint="-0.09996999800205231"/>
      <name val="新細明體"/>
      <family val="1"/>
    </font>
    <font>
      <strike/>
      <sz val="11"/>
      <color theme="2" tint="-0.09996999800205231"/>
      <name val="新細明體"/>
      <family val="1"/>
    </font>
    <font>
      <sz val="11"/>
      <color rgb="FFFF0000"/>
      <name val="新細明體"/>
      <family val="1"/>
    </font>
    <font>
      <sz val="11"/>
      <color theme="9"/>
      <name val="新細明體"/>
      <family val="1"/>
    </font>
    <font>
      <sz val="11"/>
      <color theme="3" tint="-0.24997000396251678"/>
      <name val="新細明體"/>
      <family val="1"/>
    </font>
    <font>
      <sz val="10"/>
      <color theme="2" tint="-0.09996999800205231"/>
      <name val="新細明體"/>
      <family val="1"/>
    </font>
    <font>
      <sz val="11"/>
      <color theme="9" tint="-0.24997000396251678"/>
      <name val="新細明體"/>
      <family val="1"/>
    </font>
    <font>
      <strike/>
      <sz val="11"/>
      <color rgb="FFFF0000"/>
      <name val="新細明體"/>
      <family val="1"/>
    </font>
    <font>
      <sz val="12"/>
      <color theme="9"/>
      <name val="新細明體"/>
      <family val="1"/>
    </font>
    <font>
      <sz val="9"/>
      <color theme="1"/>
      <name val="Times New Roman"/>
      <family val="1"/>
    </font>
    <font>
      <sz val="12"/>
      <color theme="1"/>
      <name val="Times New Roman"/>
      <family val="1"/>
    </font>
    <font>
      <sz val="10"/>
      <color theme="1"/>
      <name val="Times New Roman"/>
      <family val="1"/>
    </font>
    <font>
      <sz val="11"/>
      <color theme="2" tint="-0.09996999800205231"/>
      <name val="Times New Roman"/>
      <family val="1"/>
    </font>
    <font>
      <sz val="12"/>
      <color theme="2" tint="-0.09996999800205231"/>
      <name val="Times New Roman"/>
      <family val="1"/>
    </font>
    <font>
      <sz val="9"/>
      <color theme="2" tint="-0.09996999800205231"/>
      <name val="Times New Roman"/>
      <family val="1"/>
    </font>
    <font>
      <sz val="10"/>
      <color theme="2" tint="-0.09996999800205231"/>
      <name val="Times New Roman"/>
      <family val="1"/>
    </font>
    <font>
      <u val="single"/>
      <strike/>
      <sz val="11"/>
      <color theme="1"/>
      <name val="新細明體"/>
      <family val="1"/>
    </font>
    <font>
      <u val="double"/>
      <strike/>
      <sz val="11"/>
      <color theme="1"/>
      <name val="新細明體"/>
      <family val="1"/>
    </font>
    <font>
      <sz val="11"/>
      <name val="Calibri"/>
      <family val="1"/>
    </font>
    <font>
      <sz val="12"/>
      <color rgb="FFFF0000"/>
      <name val="新細明體"/>
      <family val="1"/>
    </font>
    <font>
      <sz val="10"/>
      <color theme="1"/>
      <name val="PMingLiu"/>
      <family val="1"/>
    </font>
    <font>
      <sz val="12"/>
      <color theme="2" tint="-0.09996999800205231"/>
      <name val="華康魔風體W4"/>
      <family val="1"/>
    </font>
    <font>
      <sz val="10"/>
      <color theme="1"/>
      <name val="Microsoft YaHei"/>
      <family val="2"/>
    </font>
    <font>
      <sz val="11"/>
      <color rgb="FFFF0000"/>
      <name val="Times New Roman"/>
      <family val="1"/>
    </font>
    <font>
      <sz val="10"/>
      <color rgb="FFFF0000"/>
      <name val="Times New Roman"/>
      <family val="1"/>
    </font>
    <font>
      <b/>
      <sz val="10"/>
      <color rgb="FFFF0000"/>
      <name val="新細明體"/>
      <family val="1"/>
    </font>
    <font>
      <sz val="11"/>
      <color theme="0"/>
      <name val="新細明體"/>
      <family val="1"/>
    </font>
    <font>
      <sz val="12"/>
      <color rgb="FFFF0000"/>
      <name val="Times New Roman"/>
      <family val="1"/>
    </font>
    <font>
      <sz val="20"/>
      <color theme="1"/>
      <name val="Times New Roman"/>
      <family val="1"/>
    </font>
    <font>
      <sz val="7"/>
      <color theme="1"/>
      <name val="新細明體"/>
      <family val="1"/>
    </font>
    <font>
      <sz val="10"/>
      <color rgb="FFFF0000"/>
      <name val="Microsoft YaHei"/>
      <family val="2"/>
    </font>
    <font>
      <sz val="12"/>
      <name val="Calibri"/>
      <family val="1"/>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168">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bottom style="thin"/>
    </border>
    <border>
      <left style="thin"/>
      <right style="thin"/>
      <top style="thin"/>
      <bottom style="double"/>
    </border>
    <border>
      <left>
        <color indexed="63"/>
      </left>
      <right style="thin"/>
      <top/>
      <bottom style="thin"/>
    </border>
    <border>
      <left style="thin"/>
      <right>
        <color indexed="63"/>
      </right>
      <top/>
      <bottom style="thin"/>
    </border>
    <border>
      <left style="thin"/>
      <right style="medium"/>
      <top/>
      <bottom style="thin"/>
    </border>
    <border>
      <left style="thin"/>
      <right/>
      <top style="thin"/>
      <bottom style="thin"/>
    </border>
    <border>
      <left/>
      <right style="thin"/>
      <top style="thin"/>
      <bottom style="thin"/>
    </border>
    <border>
      <left style="thin"/>
      <right style="medium"/>
      <top style="thin"/>
      <bottom style="thin"/>
    </border>
    <border>
      <left style="thin"/>
      <right style="thin"/>
      <top style="thin"/>
      <bottom/>
    </border>
    <border>
      <left style="thin"/>
      <right>
        <color indexed="63"/>
      </right>
      <top style="thin"/>
      <bottom/>
    </border>
    <border>
      <left>
        <color indexed="63"/>
      </left>
      <right style="thin"/>
      <top style="thin"/>
      <bottom/>
    </border>
    <border>
      <left style="thin"/>
      <right style="medium"/>
      <top style="thin"/>
      <bottom/>
    </border>
    <border>
      <left>
        <color indexed="63"/>
      </left>
      <right style="thin"/>
      <top style="double"/>
      <bottom style="double"/>
    </border>
    <border>
      <left style="thin"/>
      <right style="thin"/>
      <top style="double"/>
      <bottom style="double"/>
    </border>
    <border>
      <left style="thin"/>
      <right style="medium"/>
      <top style="double"/>
      <bottom style="double"/>
    </border>
    <border>
      <left style="medium"/>
      <right style="thin"/>
      <top style="thin"/>
      <bottom style="thin"/>
    </border>
    <border>
      <left style="medium"/>
      <right style="thin"/>
      <top style="thin"/>
      <bottom/>
    </border>
    <border>
      <left style="medium"/>
      <right style="thin"/>
      <top/>
      <bottom style="thin"/>
    </border>
    <border>
      <left style="thin"/>
      <right style="thin"/>
      <top style="double"/>
      <bottom style="thin"/>
    </border>
    <border>
      <left style="thin">
        <color indexed="8"/>
      </left>
      <right style="thin"/>
      <top style="double"/>
      <bottom style="double"/>
    </border>
    <border>
      <left style="thin"/>
      <right style="thin"/>
      <top style="thin"/>
      <bottom style="medium"/>
    </border>
    <border>
      <left style="thin">
        <color indexed="8"/>
      </left>
      <right style="thin"/>
      <top>
        <color indexed="63"/>
      </top>
      <bottom style="double"/>
    </border>
    <border>
      <left style="thin"/>
      <right style="thin"/>
      <top/>
      <bottom style="double"/>
    </border>
    <border>
      <left/>
      <right style="thin"/>
      <top style="thin"/>
      <bottom style="double"/>
    </border>
    <border>
      <left style="thin"/>
      <right>
        <color indexed="63"/>
      </right>
      <top style="thin"/>
      <bottom style="double"/>
    </border>
    <border>
      <left style="thin"/>
      <right style="thin"/>
      <top style="double"/>
      <bottom>
        <color indexed="63"/>
      </bottom>
    </border>
    <border>
      <left style="thin"/>
      <right style="medium"/>
      <top style="double"/>
      <bottom>
        <color indexed="63"/>
      </bottom>
    </border>
    <border>
      <left style="medium"/>
      <right style="thin"/>
      <top style="double"/>
      <bottom>
        <color indexed="63"/>
      </bottom>
    </border>
    <border>
      <left style="thin">
        <color indexed="8"/>
      </left>
      <right style="thin">
        <color indexed="8"/>
      </right>
      <top style="thin">
        <color indexed="8"/>
      </top>
      <bottom style="thin">
        <color indexed="8"/>
      </bottom>
    </border>
    <border>
      <left style="thin"/>
      <right>
        <color indexed="63"/>
      </right>
      <top style="double"/>
      <bottom style="double"/>
    </border>
    <border>
      <left style="medium"/>
      <right style="thin"/>
      <top style="double"/>
      <bottom style="double"/>
    </border>
    <border>
      <left style="medium"/>
      <right style="thin"/>
      <top style="thin"/>
      <bottom style="double"/>
    </border>
    <border>
      <left style="thin"/>
      <right style="medium"/>
      <top style="thin"/>
      <bottom style="double"/>
    </border>
    <border>
      <left style="thin">
        <color indexed="8"/>
      </left>
      <right style="thin">
        <color indexed="8"/>
      </right>
      <top style="thick">
        <color indexed="8"/>
      </top>
      <bottom style="thin">
        <color indexed="8"/>
      </bottom>
    </border>
    <border>
      <left style="thin">
        <color indexed="8"/>
      </left>
      <right>
        <color indexed="63"/>
      </right>
      <top style="thick">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double"/>
    </border>
    <border>
      <left>
        <color indexed="63"/>
      </left>
      <right style="thin">
        <color indexed="8"/>
      </right>
      <top>
        <color indexed="63"/>
      </top>
      <bottom style="double"/>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style="double">
        <color indexed="8"/>
      </bottom>
    </border>
    <border>
      <left style="thin"/>
      <right style="thin"/>
      <top>
        <color indexed="63"/>
      </top>
      <bottom/>
    </border>
    <border>
      <left style="thin">
        <color indexed="8"/>
      </left>
      <right style="thin">
        <color indexed="8"/>
      </right>
      <top>
        <color indexed="63"/>
      </top>
      <bottom style="thin">
        <color indexed="8"/>
      </bottom>
    </border>
    <border>
      <left/>
      <right style="thin"/>
      <top style="double"/>
      <bottom/>
    </border>
    <border>
      <left style="medium"/>
      <right style="thin"/>
      <top style="double"/>
      <bottom style="thin"/>
    </border>
    <border>
      <left style="thin">
        <color indexed="8"/>
      </left>
      <right style="thin">
        <color indexed="8"/>
      </right>
      <top style="double"/>
      <bottom style="thin">
        <color indexed="8"/>
      </bottom>
    </border>
    <border>
      <left style="thin">
        <color indexed="8"/>
      </left>
      <right style="medium">
        <color indexed="8"/>
      </right>
      <top style="double"/>
      <bottom style="thin">
        <color indexed="8"/>
      </bottom>
    </border>
    <border>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double"/>
    </border>
    <border>
      <left/>
      <right/>
      <top/>
      <bottom style="double"/>
    </border>
    <border>
      <left style="thin">
        <color indexed="8"/>
      </left>
      <right style="medium">
        <color indexed="8"/>
      </right>
      <top style="thin">
        <color indexed="8"/>
      </top>
      <bottom style="double"/>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medium"/>
      <top style="double"/>
      <bottom style="thin"/>
    </border>
    <border>
      <left style="thin"/>
      <right style="medium"/>
      <top/>
      <bottom style="double"/>
    </border>
    <border>
      <left style="thin"/>
      <right style="thin"/>
      <top/>
      <bottom style="medium"/>
    </border>
    <border>
      <left style="thin"/>
      <right style="thin"/>
      <top style="medium"/>
      <bottom style="thin"/>
    </border>
    <border>
      <left style="thin"/>
      <right/>
      <top style="medium"/>
      <bottom style="thin"/>
    </border>
    <border>
      <left style="medium"/>
      <right style="thin"/>
      <top style="medium"/>
      <bottom style="thin"/>
    </border>
    <border>
      <left/>
      <right style="thin"/>
      <top style="medium"/>
      <bottom style="thin"/>
    </border>
    <border>
      <left style="thin"/>
      <right style="medium"/>
      <top style="medium"/>
      <bottom style="thin"/>
    </border>
    <border>
      <left style="thin"/>
      <right style="thin"/>
      <top style="medium"/>
      <bottom/>
    </border>
    <border>
      <left style="thin"/>
      <right/>
      <top style="thin"/>
      <bottom style="medium"/>
    </border>
    <border>
      <left style="medium"/>
      <right style="thin"/>
      <top style="thin"/>
      <bottom style="medium"/>
    </border>
    <border>
      <left style="thin"/>
      <right style="medium"/>
      <top style="thin"/>
      <bottom style="medium"/>
    </border>
    <border>
      <left/>
      <right style="thin"/>
      <top style="thin"/>
      <bottom style="medium"/>
    </border>
    <border>
      <left/>
      <right style="thin"/>
      <top style="medium"/>
      <bottom/>
    </border>
    <border>
      <left style="medium"/>
      <right style="thin"/>
      <top/>
      <bottom style="medium"/>
    </border>
    <border>
      <left style="thin"/>
      <right style="medium"/>
      <top style="double"/>
      <bottom style="medium"/>
    </border>
    <border>
      <left>
        <color indexed="63"/>
      </left>
      <right style="thin"/>
      <top style="double"/>
      <bottom style="thin"/>
    </border>
    <border>
      <left/>
      <right style="thin"/>
      <top/>
      <bottom/>
    </border>
    <border>
      <left/>
      <right style="thin"/>
      <top/>
      <bottom style="double"/>
    </border>
    <border>
      <left style="thin"/>
      <right style="medium"/>
      <top/>
      <bottom/>
    </border>
    <border>
      <left style="thin"/>
      <right style="thin"/>
      <top style="double"/>
      <bottom style="medium"/>
    </border>
    <border>
      <left/>
      <right style="thin"/>
      <top/>
      <bottom style="medium"/>
    </border>
    <border>
      <left/>
      <right style="medium"/>
      <top style="double"/>
      <bottom style="medium"/>
    </border>
    <border>
      <left/>
      <right style="medium"/>
      <top style="thin"/>
      <bottom style="thin"/>
    </border>
    <border>
      <left style="medium"/>
      <right/>
      <top style="thin"/>
      <bottom style="thin"/>
    </border>
    <border>
      <left style="thin"/>
      <right/>
      <top style="double"/>
      <bottom style="thin"/>
    </border>
    <border>
      <left style="medium"/>
      <right style="thin"/>
      <top style="medium"/>
      <bottom/>
    </border>
    <border>
      <left style="thin"/>
      <right style="medium"/>
      <top style="medium"/>
      <bottom/>
    </border>
    <border>
      <left/>
      <right/>
      <top style="thin"/>
      <bottom style="thin"/>
    </border>
    <border>
      <left style="medium"/>
      <right style="thin"/>
      <top/>
      <bottom/>
    </border>
    <border>
      <left style="medium"/>
      <right style="thin"/>
      <top/>
      <bottom style="double"/>
    </border>
    <border>
      <left style="thin"/>
      <right/>
      <top style="double"/>
      <bottom/>
    </border>
    <border>
      <left style="thin"/>
      <right style="thin"/>
      <top/>
      <bottom style="double">
        <color indexed="8"/>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bottom/>
    </border>
    <border>
      <left style="thin">
        <color indexed="55"/>
      </left>
      <right style="thin">
        <color indexed="55"/>
      </right>
      <top style="thin">
        <color indexed="55"/>
      </top>
      <bottom style="thin">
        <color indexed="55"/>
      </bottom>
    </border>
    <border>
      <left/>
      <right/>
      <top style="medium"/>
      <bottom style="thin"/>
    </border>
    <border>
      <left/>
      <right/>
      <top/>
      <bottom style="thin"/>
    </border>
    <border>
      <left style="thin"/>
      <right/>
      <top/>
      <bottom/>
    </border>
    <border>
      <left style="double"/>
      <right style="thin"/>
      <top style="double"/>
      <bottom style="double"/>
    </border>
    <border>
      <left style="thin"/>
      <right style="double"/>
      <top style="double"/>
      <bottom style="double"/>
    </border>
    <border>
      <left style="thin">
        <color indexed="8"/>
      </left>
      <right style="thin"/>
      <top style="thin">
        <color indexed="8"/>
      </top>
      <bottom style="double"/>
    </border>
    <border>
      <left style="thin">
        <color indexed="8"/>
      </left>
      <right style="thin"/>
      <top>
        <color indexed="63"/>
      </top>
      <bottom style="thin"/>
    </border>
    <border>
      <left style="thin">
        <color indexed="8"/>
      </left>
      <right style="thin"/>
      <top style="thin"/>
      <bottom style="thin"/>
    </border>
    <border>
      <left style="thin">
        <color indexed="8"/>
      </left>
      <right>
        <color indexed="63"/>
      </right>
      <top>
        <color indexed="63"/>
      </top>
      <bottom>
        <color indexed="63"/>
      </bottom>
    </border>
    <border>
      <left style="thin">
        <color indexed="8"/>
      </left>
      <right style="thin">
        <color indexed="8"/>
      </right>
      <top style="double">
        <color indexed="8"/>
      </top>
      <bottom style="double"/>
    </border>
    <border>
      <left style="thin">
        <color indexed="8"/>
      </left>
      <right>
        <color indexed="63"/>
      </right>
      <top>
        <color indexed="63"/>
      </top>
      <bottom style="thin">
        <color indexed="8"/>
      </bottom>
    </border>
    <border>
      <left style="thin">
        <color indexed="8"/>
      </left>
      <right style="thin"/>
      <top>
        <color indexed="63"/>
      </top>
      <bottom>
        <color indexed="63"/>
      </bottom>
    </border>
    <border>
      <left style="thin">
        <color indexed="8"/>
      </left>
      <right>
        <color indexed="63"/>
      </right>
      <top>
        <color indexed="63"/>
      </top>
      <bottom style="double"/>
    </border>
    <border>
      <left style="thin">
        <color indexed="8"/>
      </left>
      <right style="thin">
        <color indexed="8"/>
      </right>
      <top style="double"/>
      <bottom style="double"/>
    </border>
    <border>
      <left style="thin"/>
      <right/>
      <top/>
      <bottom style="double"/>
    </border>
    <border>
      <left/>
      <right/>
      <top style="thin"/>
      <bottom style="medium"/>
    </border>
    <border>
      <left style="medium"/>
      <right/>
      <top style="medium"/>
      <bottom style="medium"/>
    </border>
    <border>
      <left/>
      <right/>
      <top style="medium"/>
      <bottom style="medium"/>
    </border>
    <border>
      <left/>
      <right style="thin"/>
      <top style="medium"/>
      <bottom style="medium"/>
    </border>
    <border>
      <left style="thin"/>
      <right/>
      <top style="medium"/>
      <bottom/>
    </border>
    <border>
      <left/>
      <right/>
      <top style="medium"/>
      <bottom/>
    </border>
    <border>
      <left style="thin"/>
      <right/>
      <top/>
      <bottom style="medium"/>
    </border>
    <border>
      <left/>
      <right/>
      <top/>
      <bottom style="medium"/>
    </border>
    <border>
      <left/>
      <right style="medium"/>
      <top style="medium"/>
      <bottom/>
    </border>
    <border>
      <left/>
      <right style="medium"/>
      <top/>
      <bottom/>
    </border>
    <border>
      <left/>
      <right style="medium"/>
      <top/>
      <bottom style="medium"/>
    </border>
    <border>
      <left/>
      <right style="medium"/>
      <top style="medium"/>
      <bottom style="medium"/>
    </border>
    <border>
      <left style="medium"/>
      <right/>
      <top style="double"/>
      <bottom style="double"/>
    </border>
    <border>
      <left/>
      <right/>
      <top style="double"/>
      <bottom style="double"/>
    </border>
    <border>
      <left style="medium"/>
      <right/>
      <top style="double"/>
      <bottom style="medium"/>
    </border>
    <border>
      <left/>
      <right style="thin"/>
      <top style="double"/>
      <bottom style="medium"/>
    </border>
    <border>
      <left style="medium"/>
      <right/>
      <top style="double"/>
      <bottom/>
    </border>
    <border>
      <left style="medium"/>
      <right/>
      <top/>
      <bottom style="double"/>
    </border>
    <border>
      <left style="medium">
        <color indexed="8"/>
      </left>
      <right/>
      <top style="double"/>
      <bottom/>
    </border>
    <border>
      <left style="thin">
        <color indexed="8"/>
      </left>
      <right style="thin">
        <color indexed="8"/>
      </right>
      <top style="double"/>
      <bottom>
        <color indexed="63"/>
      </bottom>
    </border>
    <border>
      <left style="medium">
        <color indexed="8"/>
      </left>
      <right/>
      <top/>
      <bottom style="double"/>
    </border>
    <border>
      <left style="thin">
        <color indexed="8"/>
      </left>
      <right style="thin">
        <color indexed="8"/>
      </right>
      <top>
        <color indexed="63"/>
      </top>
      <bottom style="double"/>
    </border>
    <border>
      <left style="medium"/>
      <right/>
      <top style="thin"/>
      <bottom/>
    </border>
    <border>
      <left/>
      <right/>
      <top style="thin"/>
      <bottom/>
    </border>
    <border>
      <left style="medium"/>
      <right style="medium"/>
      <top style="medium"/>
      <bottom style="thin"/>
    </border>
    <border>
      <left style="medium"/>
      <right/>
      <top style="medium"/>
      <bottom style="thin"/>
    </border>
    <border>
      <left/>
      <right style="medium"/>
      <top style="medium"/>
      <bottom style="thin"/>
    </border>
    <border>
      <left/>
      <right style="medium"/>
      <top/>
      <bottom style="thin"/>
    </border>
    <border>
      <left style="medium"/>
      <right/>
      <top style="medium"/>
      <bottom/>
    </border>
    <border>
      <left style="medium"/>
      <right/>
      <top/>
      <bottom style="medium"/>
    </border>
    <border>
      <left/>
      <right style="medium"/>
      <top style="double"/>
      <bottom style="double"/>
    </border>
    <border>
      <left/>
      <right style="medium"/>
      <top style="double"/>
      <bottom/>
    </border>
    <border>
      <left/>
      <right style="medium"/>
      <top/>
      <bottom style="double"/>
    </border>
    <border>
      <left style="thin"/>
      <right style="medium"/>
      <top/>
      <bottom style="medium"/>
    </border>
    <border>
      <left/>
      <right style="medium"/>
      <top style="thin"/>
      <bottom/>
    </border>
    <border>
      <left/>
      <right/>
      <top style="double"/>
      <bottom/>
    </border>
    <border>
      <left style="medium"/>
      <right>
        <color indexed="63"/>
      </right>
      <top>
        <color indexed="63"/>
      </top>
      <bottom style="thin"/>
    </border>
  </borders>
  <cellStyleXfs count="1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2" fillId="3" borderId="0" applyNumberFormat="0" applyBorder="0" applyAlignment="0" applyProtection="0"/>
    <xf numFmtId="0" fontId="90" fillId="4" borderId="0" applyNumberFormat="0" applyBorder="0" applyAlignment="0" applyProtection="0"/>
    <xf numFmtId="0" fontId="2" fillId="5" borderId="0" applyNumberFormat="0" applyBorder="0" applyAlignment="0" applyProtection="0"/>
    <xf numFmtId="0" fontId="90" fillId="6" borderId="0" applyNumberFormat="0" applyBorder="0" applyAlignment="0" applyProtection="0"/>
    <xf numFmtId="0" fontId="2" fillId="7" borderId="0" applyNumberFormat="0" applyBorder="0" applyAlignment="0" applyProtection="0"/>
    <xf numFmtId="0" fontId="90" fillId="8" borderId="0" applyNumberFormat="0" applyBorder="0" applyAlignment="0" applyProtection="0"/>
    <xf numFmtId="0" fontId="2" fillId="9" borderId="0" applyNumberFormat="0" applyBorder="0" applyAlignment="0" applyProtection="0"/>
    <xf numFmtId="0" fontId="90" fillId="10" borderId="0" applyNumberFormat="0" applyBorder="0" applyAlignment="0" applyProtection="0"/>
    <xf numFmtId="0" fontId="2" fillId="11" borderId="0" applyNumberFormat="0" applyBorder="0" applyAlignment="0" applyProtection="0"/>
    <xf numFmtId="0" fontId="90" fillId="12" borderId="0" applyNumberFormat="0" applyBorder="0" applyAlignment="0" applyProtection="0"/>
    <xf numFmtId="0" fontId="2" fillId="13" borderId="0" applyNumberFormat="0" applyBorder="0" applyAlignment="0" applyProtection="0"/>
    <xf numFmtId="0" fontId="90" fillId="14" borderId="0" applyNumberFormat="0" applyBorder="0" applyAlignment="0" applyProtection="0"/>
    <xf numFmtId="0" fontId="2" fillId="15" borderId="0" applyNumberFormat="0" applyBorder="0" applyAlignment="0" applyProtection="0"/>
    <xf numFmtId="0" fontId="90" fillId="16" borderId="0" applyNumberFormat="0" applyBorder="0" applyAlignment="0" applyProtection="0"/>
    <xf numFmtId="0" fontId="2" fillId="17" borderId="0" applyNumberFormat="0" applyBorder="0" applyAlignment="0" applyProtection="0"/>
    <xf numFmtId="0" fontId="90" fillId="18" borderId="0" applyNumberFormat="0" applyBorder="0" applyAlignment="0" applyProtection="0"/>
    <xf numFmtId="0" fontId="2" fillId="19" borderId="0" applyNumberFormat="0" applyBorder="0" applyAlignment="0" applyProtection="0"/>
    <xf numFmtId="0" fontId="90" fillId="20" borderId="0" applyNumberFormat="0" applyBorder="0" applyAlignment="0" applyProtection="0"/>
    <xf numFmtId="0" fontId="2" fillId="9" borderId="0" applyNumberFormat="0" applyBorder="0" applyAlignment="0" applyProtection="0"/>
    <xf numFmtId="0" fontId="90" fillId="21" borderId="0" applyNumberFormat="0" applyBorder="0" applyAlignment="0" applyProtection="0"/>
    <xf numFmtId="0" fontId="2" fillId="15" borderId="0" applyNumberFormat="0" applyBorder="0" applyAlignment="0" applyProtection="0"/>
    <xf numFmtId="0" fontId="90" fillId="22" borderId="0" applyNumberFormat="0" applyBorder="0" applyAlignment="0" applyProtection="0"/>
    <xf numFmtId="0" fontId="2" fillId="23" borderId="0" applyNumberFormat="0" applyBorder="0" applyAlignment="0" applyProtection="0"/>
    <xf numFmtId="0" fontId="91" fillId="24" borderId="0" applyNumberFormat="0" applyBorder="0" applyAlignment="0" applyProtection="0"/>
    <xf numFmtId="0" fontId="3" fillId="25" borderId="0" applyNumberFormat="0" applyBorder="0" applyAlignment="0" applyProtection="0"/>
    <xf numFmtId="0" fontId="91" fillId="26" borderId="0" applyNumberFormat="0" applyBorder="0" applyAlignment="0" applyProtection="0"/>
    <xf numFmtId="0" fontId="3" fillId="17" borderId="0" applyNumberFormat="0" applyBorder="0" applyAlignment="0" applyProtection="0"/>
    <xf numFmtId="0" fontId="91" fillId="27" borderId="0" applyNumberFormat="0" applyBorder="0" applyAlignment="0" applyProtection="0"/>
    <xf numFmtId="0" fontId="3" fillId="19" borderId="0" applyNumberFormat="0" applyBorder="0" applyAlignment="0" applyProtection="0"/>
    <xf numFmtId="0" fontId="91" fillId="28" borderId="0" applyNumberFormat="0" applyBorder="0" applyAlignment="0" applyProtection="0"/>
    <xf numFmtId="0" fontId="3" fillId="29" borderId="0" applyNumberFormat="0" applyBorder="0" applyAlignment="0" applyProtection="0"/>
    <xf numFmtId="0" fontId="91" fillId="30" borderId="0" applyNumberFormat="0" applyBorder="0" applyAlignment="0" applyProtection="0"/>
    <xf numFmtId="0" fontId="3" fillId="31" borderId="0" applyNumberFormat="0" applyBorder="0" applyAlignment="0" applyProtection="0"/>
    <xf numFmtId="0" fontId="91" fillId="32" borderId="0" applyNumberFormat="0" applyBorder="0" applyAlignment="0" applyProtection="0"/>
    <xf numFmtId="0" fontId="3" fillId="33" borderId="0" applyNumberFormat="0" applyBorder="0" applyAlignment="0" applyProtection="0"/>
    <xf numFmtId="0" fontId="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0" fillId="0" borderId="0">
      <alignment vertical="center"/>
      <protection/>
    </xf>
    <xf numFmtId="43" fontId="1" fillId="0" borderId="0" applyFill="0" applyBorder="0" applyAlignment="0" applyProtection="0"/>
    <xf numFmtId="41" fontId="1" fillId="0" borderId="0" applyFill="0" applyBorder="0" applyAlignment="0" applyProtection="0"/>
    <xf numFmtId="0" fontId="92" fillId="34" borderId="0" applyNumberFormat="0" applyBorder="0" applyAlignment="0" applyProtection="0"/>
    <xf numFmtId="0" fontId="5" fillId="35" borderId="0" applyNumberFormat="0" applyBorder="0" applyAlignment="0" applyProtection="0"/>
    <xf numFmtId="0" fontId="93" fillId="0" borderId="1" applyNumberFormat="0" applyFill="0" applyAlignment="0" applyProtection="0"/>
    <xf numFmtId="0" fontId="6" fillId="0" borderId="2" applyNumberFormat="0" applyFill="0" applyAlignment="0" applyProtection="0"/>
    <xf numFmtId="0" fontId="94" fillId="3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0"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9" fontId="1" fillId="0" borderId="0" applyFill="0" applyBorder="0" applyAlignment="0" applyProtection="0"/>
    <xf numFmtId="0" fontId="95" fillId="37" borderId="3" applyNumberFormat="0" applyAlignment="0" applyProtection="0"/>
    <xf numFmtId="0" fontId="16" fillId="38" borderId="4" applyNumberFormat="0" applyAlignment="0" applyProtection="0"/>
    <xf numFmtId="44" fontId="1" fillId="0" borderId="0" applyFill="0" applyBorder="0" applyAlignment="0" applyProtection="0"/>
    <xf numFmtId="42" fontId="1" fillId="0" borderId="0" applyFill="0" applyBorder="0" applyAlignment="0" applyProtection="0"/>
    <xf numFmtId="0" fontId="96" fillId="0" borderId="5" applyNumberFormat="0" applyFill="0" applyAlignment="0" applyProtection="0"/>
    <xf numFmtId="0" fontId="23" fillId="0" borderId="6" applyNumberFormat="0" applyFill="0" applyAlignment="0" applyProtection="0"/>
    <xf numFmtId="0" fontId="0" fillId="39" borderId="7" applyNumberFormat="0" applyFont="0" applyAlignment="0" applyProtection="0"/>
    <xf numFmtId="0" fontId="0" fillId="40" borderId="8" applyNumberFormat="0" applyAlignment="0" applyProtection="0"/>
    <xf numFmtId="0" fontId="0" fillId="40" borderId="8" applyNumberFormat="0" applyAlignment="0" applyProtection="0"/>
    <xf numFmtId="0" fontId="20" fillId="0" borderId="0" applyNumberFormat="0" applyFill="0" applyBorder="0" applyAlignment="0" applyProtection="0"/>
    <xf numFmtId="0" fontId="97" fillId="0" borderId="0" applyNumberFormat="0" applyFill="0" applyBorder="0" applyAlignment="0" applyProtection="0"/>
    <xf numFmtId="0" fontId="17" fillId="0" borderId="0" applyNumberFormat="0" applyFill="0" applyBorder="0" applyAlignment="0" applyProtection="0"/>
    <xf numFmtId="0" fontId="91" fillId="41" borderId="0" applyNumberFormat="0" applyBorder="0" applyAlignment="0" applyProtection="0"/>
    <xf numFmtId="0" fontId="3" fillId="42" borderId="0" applyNumberFormat="0" applyBorder="0" applyAlignment="0" applyProtection="0"/>
    <xf numFmtId="0" fontId="91" fillId="43" borderId="0" applyNumberFormat="0" applyBorder="0" applyAlignment="0" applyProtection="0"/>
    <xf numFmtId="0" fontId="3" fillId="44" borderId="0" applyNumberFormat="0" applyBorder="0" applyAlignment="0" applyProtection="0"/>
    <xf numFmtId="0" fontId="91" fillId="45" borderId="0" applyNumberFormat="0" applyBorder="0" applyAlignment="0" applyProtection="0"/>
    <xf numFmtId="0" fontId="3" fillId="46" borderId="0" applyNumberFormat="0" applyBorder="0" applyAlignment="0" applyProtection="0"/>
    <xf numFmtId="0" fontId="91" fillId="47" borderId="0" applyNumberFormat="0" applyBorder="0" applyAlignment="0" applyProtection="0"/>
    <xf numFmtId="0" fontId="3" fillId="29" borderId="0" applyNumberFormat="0" applyBorder="0" applyAlignment="0" applyProtection="0"/>
    <xf numFmtId="0" fontId="91" fillId="48" borderId="0" applyNumberFormat="0" applyBorder="0" applyAlignment="0" applyProtection="0"/>
    <xf numFmtId="0" fontId="3" fillId="31" borderId="0" applyNumberFormat="0" applyBorder="0" applyAlignment="0" applyProtection="0"/>
    <xf numFmtId="0" fontId="91" fillId="49" borderId="0" applyNumberFormat="0" applyBorder="0" applyAlignment="0" applyProtection="0"/>
    <xf numFmtId="0" fontId="3" fillId="50" borderId="0" applyNumberFormat="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1" fillId="0" borderId="10" applyNumberFormat="0" applyFill="0" applyAlignment="0" applyProtection="0"/>
    <xf numFmtId="0" fontId="100" fillId="0" borderId="11" applyNumberFormat="0" applyFill="0" applyAlignment="0" applyProtection="0"/>
    <xf numFmtId="0" fontId="12" fillId="0" borderId="12" applyNumberFormat="0" applyFill="0" applyAlignment="0" applyProtection="0"/>
    <xf numFmtId="0" fontId="101" fillId="0" borderId="13" applyNumberFormat="0" applyFill="0" applyAlignment="0" applyProtection="0"/>
    <xf numFmtId="0" fontId="13" fillId="0" borderId="14" applyNumberFormat="0" applyFill="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alignment horizontal="left"/>
      <protection/>
    </xf>
    <xf numFmtId="0" fontId="18" fillId="0" borderId="4">
      <alignment horizontal="left"/>
      <protection/>
    </xf>
    <xf numFmtId="0" fontId="18" fillId="0" borderId="4">
      <alignment horizontal="center"/>
      <protection/>
    </xf>
    <xf numFmtId="0" fontId="102" fillId="51" borderId="3" applyNumberFormat="0" applyAlignment="0" applyProtection="0"/>
    <xf numFmtId="0" fontId="21" fillId="13" borderId="4" applyNumberFormat="0" applyAlignment="0" applyProtection="0"/>
    <xf numFmtId="0" fontId="103" fillId="37" borderId="15" applyNumberFormat="0" applyAlignment="0" applyProtection="0"/>
    <xf numFmtId="0" fontId="22" fillId="38" borderId="16" applyNumberFormat="0" applyAlignment="0" applyProtection="0"/>
    <xf numFmtId="0" fontId="104" fillId="52" borderId="17" applyNumberFormat="0" applyAlignment="0" applyProtection="0"/>
    <xf numFmtId="0" fontId="15" fillId="53" borderId="18" applyNumberFormat="0" applyAlignment="0" applyProtection="0"/>
    <xf numFmtId="0" fontId="105" fillId="5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06" fillId="0" borderId="0" applyNumberFormat="0" applyFill="0" applyBorder="0" applyAlignment="0" applyProtection="0"/>
    <xf numFmtId="0" fontId="19" fillId="0" borderId="0" applyNumberFormat="0" applyFill="0" applyBorder="0" applyAlignment="0" applyProtection="0"/>
  </cellStyleXfs>
  <cellXfs count="2451">
    <xf numFmtId="0" fontId="0" fillId="0" borderId="0" xfId="0" applyAlignment="1">
      <alignment/>
    </xf>
    <xf numFmtId="0" fontId="25" fillId="0" borderId="19" xfId="51" applyFont="1" applyFill="1" applyBorder="1" applyAlignment="1">
      <alignment horizontal="center" vertical="center" wrapText="1"/>
      <protection/>
    </xf>
    <xf numFmtId="0" fontId="25" fillId="0" borderId="19" xfId="51" applyFont="1" applyFill="1" applyBorder="1" applyAlignment="1">
      <alignment horizontal="center" vertical="center"/>
      <protection/>
    </xf>
    <xf numFmtId="0" fontId="25" fillId="0" borderId="19" xfId="51" applyFont="1" applyFill="1" applyBorder="1" applyAlignment="1">
      <alignment horizontal="center" vertical="center" shrinkToFit="1"/>
      <protection/>
    </xf>
    <xf numFmtId="0" fontId="25" fillId="0" borderId="20" xfId="51" applyFont="1" applyFill="1" applyBorder="1" applyAlignment="1">
      <alignment vertical="center" shrinkToFit="1"/>
      <protection/>
    </xf>
    <xf numFmtId="0" fontId="25" fillId="0" borderId="20" xfId="51" applyFont="1" applyFill="1" applyBorder="1" applyAlignment="1">
      <alignment horizontal="center" vertical="center"/>
      <protection/>
    </xf>
    <xf numFmtId="0" fontId="25" fillId="0" borderId="21" xfId="0" applyFont="1" applyFill="1" applyBorder="1" applyAlignment="1">
      <alignment horizontal="center" vertical="center" shrinkToFit="1"/>
    </xf>
    <xf numFmtId="0" fontId="25" fillId="0" borderId="19" xfId="105" applyFont="1" applyFill="1" applyBorder="1" applyAlignment="1">
      <alignment horizontal="center" vertical="center" shrinkToFit="1"/>
      <protection/>
    </xf>
    <xf numFmtId="0" fontId="25" fillId="0" borderId="19" xfId="104" applyFont="1" applyFill="1" applyBorder="1" applyAlignment="1">
      <alignment horizontal="left" vertical="center" shrinkToFit="1"/>
      <protection/>
    </xf>
    <xf numFmtId="0" fontId="25" fillId="0" borderId="19" xfId="0" applyFont="1" applyFill="1" applyBorder="1" applyAlignment="1">
      <alignment horizontal="center" vertical="center" shrinkToFit="1"/>
    </xf>
    <xf numFmtId="0" fontId="25" fillId="0" borderId="22" xfId="51" applyFont="1" applyFill="1" applyBorder="1" applyAlignment="1">
      <alignment horizontal="center" vertical="center" shrinkToFit="1"/>
      <protection/>
    </xf>
    <xf numFmtId="0" fontId="25" fillId="0" borderId="20" xfId="51" applyFont="1" applyBorder="1" applyAlignment="1">
      <alignment horizontal="left" vertical="center" shrinkToFit="1"/>
      <protection/>
    </xf>
    <xf numFmtId="0" fontId="25" fillId="0" borderId="20" xfId="51" applyFont="1" applyBorder="1" applyAlignment="1">
      <alignment horizontal="center" vertical="center"/>
      <protection/>
    </xf>
    <xf numFmtId="0" fontId="25" fillId="0" borderId="20" xfId="51" applyFont="1" applyBorder="1" applyAlignment="1">
      <alignment vertical="center" shrinkToFit="1"/>
      <protection/>
    </xf>
    <xf numFmtId="0" fontId="25" fillId="0" borderId="23" xfId="51" applyFont="1" applyBorder="1" applyAlignment="1">
      <alignment horizontal="center" vertical="center"/>
      <protection/>
    </xf>
    <xf numFmtId="0" fontId="25" fillId="0" borderId="19" xfId="51" applyFont="1" applyBorder="1" applyAlignment="1">
      <alignment horizontal="center" vertical="center"/>
      <protection/>
    </xf>
    <xf numFmtId="0" fontId="25" fillId="0" borderId="19" xfId="51" applyFont="1" applyBorder="1" applyAlignment="1">
      <alignment vertical="center" shrinkToFit="1"/>
      <protection/>
    </xf>
    <xf numFmtId="0" fontId="25" fillId="0" borderId="24" xfId="51" applyFont="1" applyBorder="1" applyAlignment="1">
      <alignment horizontal="center" vertical="center"/>
      <protection/>
    </xf>
    <xf numFmtId="0" fontId="25" fillId="0" borderId="19" xfId="51" applyFont="1" applyBorder="1" applyAlignment="1">
      <alignment horizontal="left" vertical="center" shrinkToFit="1"/>
      <protection/>
    </xf>
    <xf numFmtId="0" fontId="25" fillId="0" borderId="25" xfId="51" applyFont="1" applyBorder="1" applyAlignment="1">
      <alignment horizontal="center" vertical="center"/>
      <protection/>
    </xf>
    <xf numFmtId="0" fontId="25" fillId="0" borderId="26" xfId="51" applyFont="1" applyBorder="1" applyAlignment="1">
      <alignment horizontal="center" vertical="center"/>
      <protection/>
    </xf>
    <xf numFmtId="0" fontId="25" fillId="0" borderId="19" xfId="51" applyFont="1" applyBorder="1" applyAlignment="1">
      <alignment horizontal="center" vertical="center" shrinkToFit="1"/>
      <protection/>
    </xf>
    <xf numFmtId="0" fontId="25" fillId="0" borderId="27" xfId="51" applyFont="1" applyBorder="1" applyAlignment="1">
      <alignment horizontal="center" vertical="center"/>
      <protection/>
    </xf>
    <xf numFmtId="0" fontId="25" fillId="0" borderId="28" xfId="51" applyFont="1" applyBorder="1" applyAlignment="1">
      <alignment horizontal="center" vertical="center"/>
      <protection/>
    </xf>
    <xf numFmtId="0" fontId="25" fillId="0" borderId="29" xfId="51" applyFont="1" applyBorder="1" applyAlignment="1">
      <alignment horizontal="center" vertical="center"/>
      <protection/>
    </xf>
    <xf numFmtId="0" fontId="25" fillId="0" borderId="28" xfId="51" applyFont="1" applyBorder="1" applyAlignment="1">
      <alignment horizontal="left" vertical="center" shrinkToFit="1"/>
      <protection/>
    </xf>
    <xf numFmtId="0" fontId="25" fillId="0" borderId="30" xfId="51" applyFont="1" applyBorder="1" applyAlignment="1">
      <alignment horizontal="center" vertical="center" shrinkToFit="1"/>
      <protection/>
    </xf>
    <xf numFmtId="0" fontId="25" fillId="0" borderId="30" xfId="51" applyFont="1" applyBorder="1" applyAlignment="1">
      <alignment horizontal="center" vertical="center"/>
      <protection/>
    </xf>
    <xf numFmtId="0" fontId="25" fillId="0" borderId="28" xfId="51" applyFont="1" applyBorder="1" applyAlignment="1">
      <alignment horizontal="justify" vertical="center" shrinkToFit="1"/>
      <protection/>
    </xf>
    <xf numFmtId="0" fontId="25" fillId="0" borderId="28" xfId="51" applyFont="1" applyBorder="1" applyAlignment="1">
      <alignment horizontal="center" vertical="center" shrinkToFit="1"/>
      <protection/>
    </xf>
    <xf numFmtId="0" fontId="25" fillId="0" borderId="31" xfId="51" applyFont="1" applyBorder="1" applyAlignment="1">
      <alignment horizontal="center" vertical="center"/>
      <protection/>
    </xf>
    <xf numFmtId="0" fontId="25" fillId="0" borderId="21" xfId="51" applyFont="1" applyBorder="1" applyAlignment="1">
      <alignment horizontal="center" vertical="center"/>
      <protection/>
    </xf>
    <xf numFmtId="0" fontId="25" fillId="0" borderId="32" xfId="51" applyFont="1" applyBorder="1" applyAlignment="1">
      <alignment horizontal="center" vertical="center"/>
      <protection/>
    </xf>
    <xf numFmtId="0" fontId="25" fillId="0" borderId="33" xfId="51" applyFont="1" applyBorder="1" applyAlignment="1">
      <alignment horizontal="left" vertical="center" shrinkToFit="1"/>
      <protection/>
    </xf>
    <xf numFmtId="0" fontId="25" fillId="0" borderId="33" xfId="51" applyFont="1" applyBorder="1" applyAlignment="1">
      <alignment horizontal="center" vertical="center"/>
      <protection/>
    </xf>
    <xf numFmtId="0" fontId="25" fillId="0" borderId="33" xfId="51" applyFont="1" applyBorder="1" applyAlignment="1">
      <alignment horizontal="center" vertical="center" shrinkToFit="1"/>
      <protection/>
    </xf>
    <xf numFmtId="0" fontId="25" fillId="0" borderId="34" xfId="51" applyFont="1" applyBorder="1" applyAlignment="1">
      <alignment horizontal="center" vertical="center"/>
      <protection/>
    </xf>
    <xf numFmtId="0" fontId="107" fillId="0" borderId="19" xfId="51" applyFont="1" applyFill="1" applyBorder="1" applyAlignment="1">
      <alignment horizontal="left" vertical="center" shrinkToFit="1"/>
      <protection/>
    </xf>
    <xf numFmtId="0" fontId="107" fillId="0" borderId="19" xfId="51" applyFont="1" applyFill="1" applyBorder="1" applyAlignment="1">
      <alignment horizontal="center" vertical="center"/>
      <protection/>
    </xf>
    <xf numFmtId="0" fontId="107" fillId="0" borderId="33" xfId="51" applyFont="1" applyFill="1" applyBorder="1" applyAlignment="1">
      <alignment horizontal="left" vertical="center" shrinkToFit="1"/>
      <protection/>
    </xf>
    <xf numFmtId="0" fontId="107" fillId="0" borderId="33" xfId="51" applyFont="1" applyFill="1" applyBorder="1" applyAlignment="1">
      <alignment horizontal="center" vertical="center"/>
      <protection/>
    </xf>
    <xf numFmtId="0" fontId="32" fillId="0" borderId="19" xfId="51" applyFont="1" applyFill="1" applyBorder="1" applyAlignment="1">
      <alignment horizontal="left" vertical="center"/>
      <protection/>
    </xf>
    <xf numFmtId="0" fontId="32" fillId="0" borderId="19" xfId="51" applyFont="1" applyFill="1" applyBorder="1" applyAlignment="1">
      <alignment vertical="center" shrinkToFit="1"/>
      <protection/>
    </xf>
    <xf numFmtId="0" fontId="32" fillId="0" borderId="19" xfId="51" applyFont="1" applyFill="1" applyBorder="1" applyAlignment="1">
      <alignment horizontal="center" vertical="center"/>
      <protection/>
    </xf>
    <xf numFmtId="0" fontId="32" fillId="0" borderId="25" xfId="51" applyFont="1" applyFill="1" applyBorder="1" applyAlignment="1">
      <alignment horizontal="center" vertical="center"/>
      <protection/>
    </xf>
    <xf numFmtId="0" fontId="32" fillId="0" borderId="27" xfId="51" applyFont="1" applyFill="1" applyBorder="1" applyAlignment="1">
      <alignment horizontal="center" vertical="center"/>
      <protection/>
    </xf>
    <xf numFmtId="0" fontId="32" fillId="0" borderId="26" xfId="51" applyFont="1" applyFill="1" applyBorder="1" applyAlignment="1">
      <alignment vertical="center"/>
      <protection/>
    </xf>
    <xf numFmtId="0" fontId="32" fillId="0" borderId="35" xfId="51" applyFont="1" applyFill="1" applyBorder="1" applyAlignment="1">
      <alignment horizontal="center" vertical="center" shrinkToFit="1"/>
      <protection/>
    </xf>
    <xf numFmtId="0" fontId="32" fillId="0" borderId="19" xfId="51" applyFont="1" applyFill="1" applyBorder="1" applyAlignment="1">
      <alignment horizontal="left" vertical="center" shrinkToFit="1"/>
      <protection/>
    </xf>
    <xf numFmtId="0" fontId="32" fillId="0" borderId="19" xfId="51" applyFont="1" applyFill="1" applyBorder="1" applyAlignment="1">
      <alignment vertical="center"/>
      <protection/>
    </xf>
    <xf numFmtId="0" fontId="32" fillId="0" borderId="28" xfId="51" applyFont="1" applyFill="1" applyBorder="1" applyAlignment="1">
      <alignment horizontal="left" vertical="center"/>
      <protection/>
    </xf>
    <xf numFmtId="0" fontId="32" fillId="0" borderId="28" xfId="51" applyFont="1" applyFill="1" applyBorder="1" applyAlignment="1">
      <alignment vertical="center" shrinkToFit="1"/>
      <protection/>
    </xf>
    <xf numFmtId="0" fontId="32" fillId="0" borderId="28" xfId="51" applyFont="1" applyFill="1" applyBorder="1" applyAlignment="1">
      <alignment horizontal="center" vertical="center"/>
      <protection/>
    </xf>
    <xf numFmtId="0" fontId="32" fillId="0" borderId="29" xfId="51" applyFont="1" applyFill="1" applyBorder="1" applyAlignment="1">
      <alignment horizontal="center" vertical="center"/>
      <protection/>
    </xf>
    <xf numFmtId="0" fontId="32" fillId="0" borderId="35" xfId="51" applyFont="1" applyFill="1" applyBorder="1" applyAlignment="1">
      <alignment horizontal="center" vertical="center"/>
      <protection/>
    </xf>
    <xf numFmtId="0" fontId="32" fillId="0" borderId="21" xfId="51" applyFont="1" applyFill="1" applyBorder="1" applyAlignment="1">
      <alignment vertical="center" shrinkToFit="1"/>
      <protection/>
    </xf>
    <xf numFmtId="0" fontId="32" fillId="0" borderId="21" xfId="51" applyFont="1" applyFill="1" applyBorder="1" applyAlignment="1">
      <alignment horizontal="center" vertical="center"/>
      <protection/>
    </xf>
    <xf numFmtId="0" fontId="32" fillId="0" borderId="30" xfId="51" applyFont="1" applyFill="1" applyBorder="1" applyAlignment="1">
      <alignment vertical="center"/>
      <protection/>
    </xf>
    <xf numFmtId="0" fontId="32" fillId="0" borderId="28" xfId="51" applyFont="1" applyFill="1" applyBorder="1" applyAlignment="1">
      <alignment vertical="center"/>
      <protection/>
    </xf>
    <xf numFmtId="0" fontId="32" fillId="0" borderId="36" xfId="51" applyFont="1" applyFill="1" applyBorder="1" applyAlignment="1">
      <alignment horizontal="center" vertical="center" shrinkToFit="1"/>
      <protection/>
    </xf>
    <xf numFmtId="0" fontId="32" fillId="0" borderId="28" xfId="51" applyFont="1" applyFill="1" applyBorder="1" applyAlignment="1">
      <alignment horizontal="left" vertical="center" shrinkToFit="1"/>
      <protection/>
    </xf>
    <xf numFmtId="0" fontId="32" fillId="0" borderId="31" xfId="51" applyFont="1" applyFill="1" applyBorder="1" applyAlignment="1">
      <alignment horizontal="center" vertical="center"/>
      <protection/>
    </xf>
    <xf numFmtId="0" fontId="32" fillId="0" borderId="33" xfId="51" applyFont="1" applyFill="1" applyBorder="1" applyAlignment="1">
      <alignment horizontal="center" vertical="center"/>
      <protection/>
    </xf>
    <xf numFmtId="0" fontId="32" fillId="0" borderId="34" xfId="51" applyFont="1" applyFill="1" applyBorder="1" applyAlignment="1">
      <alignment horizontal="center" vertical="center"/>
      <protection/>
    </xf>
    <xf numFmtId="0" fontId="32" fillId="0" borderId="32" xfId="51" applyFont="1" applyFill="1" applyBorder="1" applyAlignment="1">
      <alignment vertical="center"/>
      <protection/>
    </xf>
    <xf numFmtId="0" fontId="32" fillId="0" borderId="20" xfId="51" applyFont="1" applyFill="1" applyBorder="1" applyAlignment="1">
      <alignment horizontal="left" vertical="center"/>
      <protection/>
    </xf>
    <xf numFmtId="0" fontId="32" fillId="0" borderId="20" xfId="51" applyFont="1" applyFill="1" applyBorder="1" applyAlignment="1">
      <alignment vertical="center" shrinkToFit="1"/>
      <protection/>
    </xf>
    <xf numFmtId="0" fontId="32" fillId="0" borderId="20" xfId="51" applyFont="1" applyFill="1" applyBorder="1" applyAlignment="1">
      <alignment horizontal="center" vertical="center"/>
      <protection/>
    </xf>
    <xf numFmtId="0" fontId="32" fillId="0" borderId="23" xfId="51" applyFont="1" applyFill="1" applyBorder="1" applyAlignment="1">
      <alignment horizontal="center" vertical="center"/>
      <protection/>
    </xf>
    <xf numFmtId="0" fontId="32" fillId="0" borderId="22" xfId="51" applyFont="1" applyFill="1" applyBorder="1" applyAlignment="1">
      <alignment vertical="center"/>
      <protection/>
    </xf>
    <xf numFmtId="0" fontId="32" fillId="0" borderId="20" xfId="51" applyFont="1" applyFill="1" applyBorder="1" applyAlignment="1">
      <alignment vertical="center"/>
      <protection/>
    </xf>
    <xf numFmtId="0" fontId="32" fillId="0" borderId="20" xfId="51" applyFont="1" applyFill="1" applyBorder="1" applyAlignment="1">
      <alignment horizontal="left" vertical="center" shrinkToFit="1"/>
      <protection/>
    </xf>
    <xf numFmtId="0" fontId="32" fillId="0" borderId="24" xfId="51" applyFont="1" applyFill="1" applyBorder="1" applyAlignment="1">
      <alignment horizontal="center" vertical="center"/>
      <protection/>
    </xf>
    <xf numFmtId="0" fontId="32" fillId="0" borderId="36" xfId="51" applyFont="1" applyFill="1" applyBorder="1" applyAlignment="1">
      <alignment horizontal="center" vertical="center"/>
      <protection/>
    </xf>
    <xf numFmtId="0" fontId="32" fillId="0" borderId="37" xfId="51" applyFont="1" applyFill="1" applyBorder="1" applyAlignment="1">
      <alignment vertical="center" shrinkToFit="1"/>
      <protection/>
    </xf>
    <xf numFmtId="0" fontId="32" fillId="0" borderId="24" xfId="51" applyFont="1" applyFill="1" applyBorder="1" applyAlignment="1">
      <alignment vertical="center"/>
      <protection/>
    </xf>
    <xf numFmtId="0" fontId="108" fillId="0" borderId="19" xfId="51" applyFont="1" applyFill="1" applyBorder="1" applyAlignment="1">
      <alignment horizontal="left" vertical="center"/>
      <protection/>
    </xf>
    <xf numFmtId="0" fontId="108" fillId="0" borderId="19" xfId="51" applyFont="1" applyFill="1" applyBorder="1" applyAlignment="1">
      <alignment horizontal="left" vertical="center" shrinkToFit="1"/>
      <protection/>
    </xf>
    <xf numFmtId="0" fontId="108" fillId="0" borderId="19" xfId="51" applyFont="1" applyFill="1" applyBorder="1" applyAlignment="1">
      <alignment horizontal="center" vertical="center"/>
      <protection/>
    </xf>
    <xf numFmtId="0" fontId="109" fillId="0" borderId="19" xfId="51" applyFont="1" applyFill="1" applyBorder="1" applyAlignment="1">
      <alignment horizontal="left" vertical="center"/>
      <protection/>
    </xf>
    <xf numFmtId="0" fontId="108" fillId="0" borderId="19" xfId="51" applyFont="1" applyFill="1" applyBorder="1" applyAlignment="1">
      <alignment vertical="center" shrinkToFit="1"/>
      <protection/>
    </xf>
    <xf numFmtId="0" fontId="108" fillId="0" borderId="20" xfId="51" applyFont="1" applyFill="1" applyBorder="1" applyAlignment="1">
      <alignment horizontal="center" vertical="center"/>
      <protection/>
    </xf>
    <xf numFmtId="0" fontId="108" fillId="0" borderId="22" xfId="51" applyFont="1" applyFill="1" applyBorder="1" applyAlignment="1">
      <alignment horizontal="left" vertical="center"/>
      <protection/>
    </xf>
    <xf numFmtId="0" fontId="107" fillId="0" borderId="19" xfId="51" applyFont="1" applyFill="1" applyBorder="1" applyAlignment="1">
      <alignment horizontal="left" vertical="center"/>
      <protection/>
    </xf>
    <xf numFmtId="0" fontId="110" fillId="0" borderId="19" xfId="51" applyFont="1" applyFill="1" applyBorder="1" applyAlignment="1">
      <alignment vertical="center"/>
      <protection/>
    </xf>
    <xf numFmtId="0" fontId="108" fillId="0" borderId="19" xfId="51" applyFont="1" applyFill="1" applyBorder="1" applyAlignment="1">
      <alignment horizontal="justify" vertical="center" shrinkToFit="1"/>
      <protection/>
    </xf>
    <xf numFmtId="0" fontId="110" fillId="0" borderId="19" xfId="51" applyFont="1" applyFill="1" applyBorder="1" applyAlignment="1">
      <alignment horizontal="left" vertical="center"/>
      <protection/>
    </xf>
    <xf numFmtId="0" fontId="108" fillId="0" borderId="26" xfId="51" applyFont="1" applyFill="1" applyBorder="1" applyAlignment="1">
      <alignment horizontal="left" vertical="center"/>
      <protection/>
    </xf>
    <xf numFmtId="0" fontId="109" fillId="0" borderId="19" xfId="104" applyFont="1" applyFill="1" applyBorder="1" applyAlignment="1">
      <alignment horizontal="left"/>
      <protection/>
    </xf>
    <xf numFmtId="0" fontId="107" fillId="0" borderId="19" xfId="52" applyFont="1" applyFill="1" applyBorder="1" applyAlignment="1">
      <alignment horizontal="left" vertical="center"/>
      <protection/>
    </xf>
    <xf numFmtId="0" fontId="110" fillId="0" borderId="19" xfId="51" applyFont="1" applyFill="1" applyBorder="1" applyAlignment="1">
      <alignment horizontal="center" vertical="center"/>
      <protection/>
    </xf>
    <xf numFmtId="0" fontId="108" fillId="0" borderId="25" xfId="51" applyFont="1" applyFill="1" applyBorder="1" applyAlignment="1">
      <alignment horizontal="center" vertical="center"/>
      <protection/>
    </xf>
    <xf numFmtId="0" fontId="108" fillId="0" borderId="26" xfId="51" applyFont="1" applyFill="1" applyBorder="1" applyAlignment="1">
      <alignment horizontal="center" vertical="center"/>
      <protection/>
    </xf>
    <xf numFmtId="0" fontId="110" fillId="0" borderId="19" xfId="52" applyFont="1" applyFill="1" applyBorder="1" applyAlignment="1">
      <alignment horizontal="center" vertical="center" shrinkToFit="1"/>
      <protection/>
    </xf>
    <xf numFmtId="0" fontId="108" fillId="0" borderId="28" xfId="51" applyFont="1" applyFill="1" applyBorder="1" applyAlignment="1">
      <alignment horizontal="justify" vertical="center" shrinkToFit="1"/>
      <protection/>
    </xf>
    <xf numFmtId="0" fontId="108" fillId="0" borderId="28" xfId="51" applyFont="1" applyFill="1" applyBorder="1" applyAlignment="1">
      <alignment horizontal="center" vertical="center"/>
      <protection/>
    </xf>
    <xf numFmtId="0" fontId="111" fillId="0" borderId="19" xfId="0" applyFont="1" applyFill="1" applyBorder="1" applyAlignment="1">
      <alignment vertical="center"/>
    </xf>
    <xf numFmtId="0" fontId="25" fillId="0" borderId="38" xfId="51" applyFont="1" applyFill="1" applyBorder="1" applyAlignment="1">
      <alignment horizontal="center" vertical="center"/>
      <protection/>
    </xf>
    <xf numFmtId="0" fontId="108" fillId="0" borderId="21" xfId="51" applyFont="1" applyFill="1" applyBorder="1" applyAlignment="1">
      <alignment horizontal="left" vertical="center"/>
      <protection/>
    </xf>
    <xf numFmtId="0" fontId="107" fillId="0" borderId="21" xfId="52" applyFont="1" applyFill="1" applyBorder="1" applyAlignment="1">
      <alignment horizontal="left" vertical="center"/>
      <protection/>
    </xf>
    <xf numFmtId="0" fontId="107" fillId="0" borderId="21" xfId="52" applyFont="1" applyFill="1" applyBorder="1" applyAlignment="1">
      <alignment horizontal="center" vertical="center"/>
      <protection/>
    </xf>
    <xf numFmtId="0" fontId="107" fillId="0" borderId="21" xfId="51" applyFont="1" applyFill="1" applyBorder="1" applyAlignment="1">
      <alignment horizontal="center" vertical="center"/>
      <protection/>
    </xf>
    <xf numFmtId="0" fontId="108" fillId="0" borderId="39" xfId="51" applyFont="1" applyFill="1" applyBorder="1" applyAlignment="1">
      <alignment horizontal="left" vertical="center"/>
      <protection/>
    </xf>
    <xf numFmtId="0" fontId="108" fillId="0" borderId="33" xfId="51" applyFont="1" applyFill="1" applyBorder="1" applyAlignment="1">
      <alignment horizontal="left" vertical="center"/>
      <protection/>
    </xf>
    <xf numFmtId="0" fontId="107" fillId="0" borderId="21" xfId="51" applyFont="1" applyFill="1" applyBorder="1" applyAlignment="1">
      <alignment horizontal="left" vertical="center" shrinkToFit="1"/>
      <protection/>
    </xf>
    <xf numFmtId="0" fontId="25" fillId="0" borderId="33" xfId="51" applyFont="1" applyBorder="1" applyAlignment="1">
      <alignment vertical="center" shrinkToFit="1"/>
      <protection/>
    </xf>
    <xf numFmtId="0" fontId="25" fillId="0" borderId="33" xfId="51" applyFont="1" applyBorder="1" applyAlignment="1">
      <alignment horizontal="justify" vertical="center" shrinkToFit="1"/>
      <protection/>
    </xf>
    <xf numFmtId="0" fontId="25" fillId="0" borderId="20" xfId="51" applyFont="1" applyBorder="1">
      <alignment vertical="center"/>
      <protection/>
    </xf>
    <xf numFmtId="0" fontId="112" fillId="0" borderId="19" xfId="51" applyFont="1" applyBorder="1" applyAlignment="1">
      <alignment horizontal="center" vertical="center"/>
      <protection/>
    </xf>
    <xf numFmtId="0" fontId="25" fillId="0" borderId="38" xfId="51" applyFont="1" applyBorder="1" applyAlignment="1">
      <alignment horizontal="center" vertical="center"/>
      <protection/>
    </xf>
    <xf numFmtId="0" fontId="25" fillId="0" borderId="40" xfId="51" applyFont="1" applyBorder="1" applyAlignment="1">
      <alignment horizontal="center" vertical="center"/>
      <protection/>
    </xf>
    <xf numFmtId="0" fontId="108" fillId="0" borderId="41" xfId="51" applyFont="1" applyFill="1" applyBorder="1" applyAlignment="1">
      <alignment horizontal="left" vertical="center"/>
      <protection/>
    </xf>
    <xf numFmtId="0" fontId="107" fillId="0" borderId="42" xfId="51" applyFont="1" applyFill="1" applyBorder="1" applyAlignment="1">
      <alignment horizontal="left" vertical="center" shrinkToFit="1"/>
      <protection/>
    </xf>
    <xf numFmtId="0" fontId="107" fillId="0" borderId="42" xfId="51" applyFont="1" applyFill="1" applyBorder="1" applyAlignment="1">
      <alignment horizontal="center" vertical="center"/>
      <protection/>
    </xf>
    <xf numFmtId="0" fontId="108" fillId="0" borderId="42" xfId="51" applyFont="1" applyFill="1" applyBorder="1" applyAlignment="1">
      <alignment horizontal="left" vertical="center"/>
      <protection/>
    </xf>
    <xf numFmtId="0" fontId="108" fillId="0" borderId="42" xfId="51" applyFont="1" applyFill="1" applyBorder="1" applyAlignment="1">
      <alignment horizontal="left" vertical="center" shrinkToFit="1"/>
      <protection/>
    </xf>
    <xf numFmtId="0" fontId="110" fillId="0" borderId="42" xfId="51" applyFont="1" applyFill="1" applyBorder="1" applyAlignment="1">
      <alignment horizontal="center" vertical="center"/>
      <protection/>
    </xf>
    <xf numFmtId="0" fontId="113" fillId="0" borderId="21" xfId="51" applyFont="1" applyFill="1" applyBorder="1" applyAlignment="1">
      <alignment vertical="center"/>
      <protection/>
    </xf>
    <xf numFmtId="0" fontId="113" fillId="0" borderId="43" xfId="51" applyFont="1" applyFill="1" applyBorder="1" applyAlignment="1">
      <alignment vertical="center"/>
      <protection/>
    </xf>
    <xf numFmtId="0" fontId="109" fillId="0" borderId="21" xfId="51" applyFont="1" applyFill="1" applyBorder="1" applyAlignment="1">
      <alignment horizontal="center" vertical="center"/>
      <protection/>
    </xf>
    <xf numFmtId="0" fontId="108" fillId="0" borderId="21" xfId="51" applyFont="1" applyFill="1" applyBorder="1" applyAlignment="1">
      <alignment horizontal="center" vertical="center" shrinkToFit="1"/>
      <protection/>
    </xf>
    <xf numFmtId="0" fontId="108" fillId="0" borderId="21" xfId="51" applyFont="1" applyFill="1" applyBorder="1" applyAlignment="1">
      <alignment horizontal="center" vertical="center"/>
      <protection/>
    </xf>
    <xf numFmtId="0" fontId="108" fillId="0" borderId="21" xfId="51" applyFont="1" applyFill="1" applyBorder="1" applyAlignment="1">
      <alignment horizontal="justify" vertical="center" shrinkToFit="1"/>
      <protection/>
    </xf>
    <xf numFmtId="0" fontId="109" fillId="0" borderId="21" xfId="104" applyFont="1" applyFill="1" applyBorder="1" applyAlignment="1">
      <alignment horizontal="left"/>
      <protection/>
    </xf>
    <xf numFmtId="0" fontId="109" fillId="0" borderId="21" xfId="51" applyNumberFormat="1" applyFont="1" applyFill="1" applyBorder="1" applyAlignment="1">
      <alignment vertical="center"/>
      <protection/>
    </xf>
    <xf numFmtId="0" fontId="108" fillId="0" borderId="44" xfId="51" applyFont="1" applyFill="1" applyBorder="1" applyAlignment="1">
      <alignment horizontal="center" vertical="center"/>
      <protection/>
    </xf>
    <xf numFmtId="0" fontId="107" fillId="0" borderId="21" xfId="51" applyFont="1" applyFill="1" applyBorder="1" applyAlignment="1">
      <alignment horizontal="left" vertical="center"/>
      <protection/>
    </xf>
    <xf numFmtId="0" fontId="25" fillId="0" borderId="28" xfId="0" applyFont="1" applyFill="1" applyBorder="1" applyAlignment="1">
      <alignment horizontal="center" vertical="center" shrinkToFit="1"/>
    </xf>
    <xf numFmtId="0" fontId="4" fillId="0" borderId="21" xfId="0" applyFont="1" applyFill="1" applyBorder="1" applyAlignment="1">
      <alignment vertical="center"/>
    </xf>
    <xf numFmtId="0" fontId="24" fillId="0" borderId="19" xfId="0" applyFont="1" applyFill="1" applyBorder="1" applyAlignment="1">
      <alignment horizontal="center" vertical="center" wrapText="1"/>
    </xf>
    <xf numFmtId="0" fontId="25" fillId="0" borderId="19" xfId="51" applyFont="1" applyFill="1" applyBorder="1" applyAlignment="1">
      <alignment horizontal="left" vertical="center" wrapText="1"/>
      <protection/>
    </xf>
    <xf numFmtId="0" fontId="32" fillId="0" borderId="45" xfId="51" applyFont="1" applyFill="1" applyBorder="1" applyAlignment="1">
      <alignment horizontal="center" vertical="center"/>
      <protection/>
    </xf>
    <xf numFmtId="0" fontId="32" fillId="0" borderId="46" xfId="51" applyFont="1" applyFill="1" applyBorder="1" applyAlignment="1">
      <alignment horizontal="center" vertical="center"/>
      <protection/>
    </xf>
    <xf numFmtId="0" fontId="32" fillId="0" borderId="47" xfId="51" applyFont="1" applyFill="1" applyBorder="1" applyAlignment="1">
      <alignment horizontal="center" vertical="center"/>
      <protection/>
    </xf>
    <xf numFmtId="0" fontId="110" fillId="0" borderId="0" xfId="0" applyFont="1" applyFill="1" applyAlignment="1">
      <alignment vertical="center"/>
    </xf>
    <xf numFmtId="0" fontId="114" fillId="0" borderId="0" xfId="0" applyFont="1" applyFill="1" applyAlignment="1">
      <alignment horizontal="center" vertical="center"/>
    </xf>
    <xf numFmtId="0" fontId="108" fillId="0" borderId="0" xfId="0" applyFont="1" applyFill="1" applyAlignment="1">
      <alignment horizontal="right" vertical="center"/>
    </xf>
    <xf numFmtId="0" fontId="110" fillId="0" borderId="0" xfId="0" applyFont="1" applyFill="1" applyAlignment="1">
      <alignment horizontal="center" vertical="center"/>
    </xf>
    <xf numFmtId="0" fontId="108" fillId="0" borderId="48" xfId="51" applyFont="1" applyFill="1" applyBorder="1" applyAlignment="1">
      <alignment horizontal="center" vertical="center"/>
      <protection/>
    </xf>
    <xf numFmtId="0" fontId="108" fillId="0" borderId="48" xfId="51" applyFont="1" applyFill="1" applyBorder="1" applyAlignment="1">
      <alignment horizontal="center" vertical="center" shrinkToFit="1"/>
      <protection/>
    </xf>
    <xf numFmtId="0" fontId="108" fillId="0" borderId="48" xfId="51" applyFont="1" applyFill="1" applyBorder="1" applyAlignment="1">
      <alignment horizontal="center" vertical="center" wrapText="1"/>
      <protection/>
    </xf>
    <xf numFmtId="0" fontId="110" fillId="0" borderId="0" xfId="51" applyFont="1" applyFill="1" applyAlignment="1">
      <alignment vertical="center"/>
      <protection/>
    </xf>
    <xf numFmtId="0" fontId="115" fillId="0" borderId="20" xfId="51" applyFont="1" applyFill="1" applyBorder="1" applyAlignment="1">
      <alignment horizontal="left" vertical="center"/>
      <protection/>
    </xf>
    <xf numFmtId="0" fontId="115" fillId="0" borderId="20" xfId="51" applyFont="1" applyFill="1" applyBorder="1" applyAlignment="1">
      <alignment vertical="center" shrinkToFit="1"/>
      <protection/>
    </xf>
    <xf numFmtId="0" fontId="115" fillId="0" borderId="20" xfId="51" applyFont="1" applyFill="1" applyBorder="1" applyAlignment="1">
      <alignment horizontal="center" vertical="center"/>
      <protection/>
    </xf>
    <xf numFmtId="0" fontId="115" fillId="0" borderId="23" xfId="51" applyFont="1" applyFill="1" applyBorder="1" applyAlignment="1">
      <alignment horizontal="center" vertical="center"/>
      <protection/>
    </xf>
    <xf numFmtId="0" fontId="115" fillId="0" borderId="37" xfId="51" applyFont="1" applyFill="1" applyBorder="1" applyAlignment="1">
      <alignment horizontal="center" vertical="center"/>
      <protection/>
    </xf>
    <xf numFmtId="0" fontId="108" fillId="0" borderId="20" xfId="51" applyFont="1" applyFill="1" applyBorder="1" applyAlignment="1">
      <alignment vertical="center" shrinkToFit="1"/>
      <protection/>
    </xf>
    <xf numFmtId="0" fontId="115" fillId="0" borderId="24" xfId="51" applyFont="1" applyFill="1" applyBorder="1" applyAlignment="1">
      <alignment horizontal="center" vertical="center"/>
      <protection/>
    </xf>
    <xf numFmtId="0" fontId="115" fillId="0" borderId="22" xfId="51" applyFont="1" applyFill="1" applyBorder="1" applyAlignment="1">
      <alignment vertical="center"/>
      <protection/>
    </xf>
    <xf numFmtId="0" fontId="115" fillId="0" borderId="20" xfId="51" applyFont="1" applyFill="1" applyBorder="1" applyAlignment="1">
      <alignment vertical="center"/>
      <protection/>
    </xf>
    <xf numFmtId="0" fontId="115" fillId="0" borderId="37" xfId="51" applyFont="1" applyFill="1" applyBorder="1" applyAlignment="1">
      <alignment horizontal="center" vertical="center" shrinkToFit="1"/>
      <protection/>
    </xf>
    <xf numFmtId="0" fontId="115" fillId="0" borderId="20" xfId="51" applyFont="1" applyFill="1" applyBorder="1" applyAlignment="1">
      <alignment horizontal="left" vertical="center" shrinkToFit="1"/>
      <protection/>
    </xf>
    <xf numFmtId="0" fontId="115" fillId="0" borderId="19" xfId="51" applyFont="1" applyFill="1" applyBorder="1" applyAlignment="1">
      <alignment horizontal="left" vertical="center"/>
      <protection/>
    </xf>
    <xf numFmtId="0" fontId="115" fillId="0" borderId="19" xfId="51" applyFont="1" applyFill="1" applyBorder="1" applyAlignment="1">
      <alignment vertical="center" shrinkToFit="1"/>
      <protection/>
    </xf>
    <xf numFmtId="0" fontId="115" fillId="0" borderId="19" xfId="51" applyFont="1" applyFill="1" applyBorder="1" applyAlignment="1">
      <alignment horizontal="center" vertical="center"/>
      <protection/>
    </xf>
    <xf numFmtId="0" fontId="115" fillId="0" borderId="25" xfId="51" applyFont="1" applyFill="1" applyBorder="1" applyAlignment="1">
      <alignment horizontal="center" vertical="center"/>
      <protection/>
    </xf>
    <xf numFmtId="0" fontId="115" fillId="0" borderId="35" xfId="51" applyFont="1" applyFill="1" applyBorder="1" applyAlignment="1">
      <alignment horizontal="center" vertical="center"/>
      <protection/>
    </xf>
    <xf numFmtId="0" fontId="115" fillId="0" borderId="27" xfId="51" applyFont="1" applyFill="1" applyBorder="1" applyAlignment="1">
      <alignment horizontal="center" vertical="center"/>
      <protection/>
    </xf>
    <xf numFmtId="0" fontId="115" fillId="0" borderId="26" xfId="51" applyFont="1" applyFill="1" applyBorder="1" applyAlignment="1">
      <alignment vertical="center"/>
      <protection/>
    </xf>
    <xf numFmtId="0" fontId="115" fillId="0" borderId="19" xfId="51" applyFont="1" applyFill="1" applyBorder="1" applyAlignment="1">
      <alignment vertical="center"/>
      <protection/>
    </xf>
    <xf numFmtId="0" fontId="115" fillId="0" borderId="35" xfId="51" applyFont="1" applyFill="1" applyBorder="1" applyAlignment="1">
      <alignment horizontal="center" vertical="center" shrinkToFit="1"/>
      <protection/>
    </xf>
    <xf numFmtId="0" fontId="115" fillId="0" borderId="19" xfId="51" applyFont="1" applyFill="1" applyBorder="1" applyAlignment="1">
      <alignment horizontal="left" vertical="center" shrinkToFit="1"/>
      <protection/>
    </xf>
    <xf numFmtId="0" fontId="115" fillId="0" borderId="28" xfId="51" applyFont="1" applyFill="1" applyBorder="1" applyAlignment="1">
      <alignment horizontal="left" vertical="center"/>
      <protection/>
    </xf>
    <xf numFmtId="0" fontId="115" fillId="0" borderId="28" xfId="51" applyFont="1" applyFill="1" applyBorder="1" applyAlignment="1">
      <alignment vertical="center" shrinkToFit="1"/>
      <protection/>
    </xf>
    <xf numFmtId="0" fontId="115" fillId="0" borderId="28" xfId="51" applyFont="1" applyFill="1" applyBorder="1" applyAlignment="1">
      <alignment horizontal="center" vertical="center"/>
      <protection/>
    </xf>
    <xf numFmtId="0" fontId="115" fillId="0" borderId="29" xfId="51" applyFont="1" applyFill="1" applyBorder="1" applyAlignment="1">
      <alignment horizontal="center" vertical="center"/>
      <protection/>
    </xf>
    <xf numFmtId="0" fontId="115" fillId="0" borderId="36" xfId="51" applyFont="1" applyFill="1" applyBorder="1" applyAlignment="1">
      <alignment horizontal="center" vertical="center"/>
      <protection/>
    </xf>
    <xf numFmtId="0" fontId="115" fillId="0" borderId="31" xfId="51" applyFont="1" applyFill="1" applyBorder="1" applyAlignment="1">
      <alignment horizontal="center" vertical="center"/>
      <protection/>
    </xf>
    <xf numFmtId="0" fontId="115" fillId="0" borderId="30" xfId="51" applyFont="1" applyFill="1" applyBorder="1" applyAlignment="1">
      <alignment vertical="center"/>
      <protection/>
    </xf>
    <xf numFmtId="0" fontId="115" fillId="0" borderId="28" xfId="51" applyFont="1" applyFill="1" applyBorder="1" applyAlignment="1">
      <alignment vertical="center"/>
      <protection/>
    </xf>
    <xf numFmtId="0" fontId="115" fillId="0" borderId="36" xfId="51" applyFont="1" applyFill="1" applyBorder="1" applyAlignment="1">
      <alignment horizontal="center" vertical="center" shrinkToFit="1"/>
      <protection/>
    </xf>
    <xf numFmtId="0" fontId="115" fillId="0" borderId="28" xfId="51" applyFont="1" applyFill="1" applyBorder="1" applyAlignment="1">
      <alignment horizontal="left" vertical="center" shrinkToFit="1"/>
      <protection/>
    </xf>
    <xf numFmtId="0" fontId="115" fillId="0" borderId="33" xfId="51" applyFont="1" applyFill="1" applyBorder="1" applyAlignment="1">
      <alignment horizontal="left" vertical="center"/>
      <protection/>
    </xf>
    <xf numFmtId="0" fontId="115" fillId="0" borderId="33" xfId="51" applyFont="1" applyFill="1" applyBorder="1" applyAlignment="1">
      <alignment vertical="center" shrinkToFit="1"/>
      <protection/>
    </xf>
    <xf numFmtId="0" fontId="115" fillId="0" borderId="33" xfId="51" applyFont="1" applyFill="1" applyBorder="1" applyAlignment="1">
      <alignment horizontal="center" vertical="center"/>
      <protection/>
    </xf>
    <xf numFmtId="0" fontId="115" fillId="0" borderId="49" xfId="51" applyFont="1" applyFill="1" applyBorder="1" applyAlignment="1">
      <alignment horizontal="center" vertical="center"/>
      <protection/>
    </xf>
    <xf numFmtId="0" fontId="115" fillId="0" borderId="50" xfId="51" applyFont="1" applyFill="1" applyBorder="1" applyAlignment="1">
      <alignment horizontal="center" vertical="center"/>
      <protection/>
    </xf>
    <xf numFmtId="0" fontId="115" fillId="0" borderId="34" xfId="51" applyFont="1" applyFill="1" applyBorder="1" applyAlignment="1">
      <alignment horizontal="center" vertical="center"/>
      <protection/>
    </xf>
    <xf numFmtId="0" fontId="115" fillId="0" borderId="32" xfId="51" applyFont="1" applyFill="1" applyBorder="1" applyAlignment="1">
      <alignment vertical="center"/>
      <protection/>
    </xf>
    <xf numFmtId="0" fontId="115" fillId="0" borderId="33" xfId="51" applyFont="1" applyFill="1" applyBorder="1" applyAlignment="1">
      <alignment vertical="center"/>
      <protection/>
    </xf>
    <xf numFmtId="0" fontId="115" fillId="0" borderId="50" xfId="51" applyFont="1" applyFill="1" applyBorder="1" applyAlignment="1">
      <alignment horizontal="center" vertical="center" shrinkToFit="1"/>
      <protection/>
    </xf>
    <xf numFmtId="0" fontId="115" fillId="0" borderId="33" xfId="51" applyFont="1" applyFill="1" applyBorder="1" applyAlignment="1">
      <alignment horizontal="left" vertical="center" shrinkToFit="1"/>
      <protection/>
    </xf>
    <xf numFmtId="0" fontId="108" fillId="0" borderId="38" xfId="51" applyFont="1" applyFill="1" applyBorder="1" applyAlignment="1">
      <alignment horizontal="center" vertical="center"/>
      <protection/>
    </xf>
    <xf numFmtId="0" fontId="108" fillId="0" borderId="20" xfId="51" applyFont="1" applyFill="1" applyBorder="1" applyAlignment="1">
      <alignment horizontal="left" vertical="center" shrinkToFit="1"/>
      <protection/>
    </xf>
    <xf numFmtId="0" fontId="108" fillId="0" borderId="20" xfId="51" applyFont="1" applyFill="1" applyBorder="1" applyAlignment="1">
      <alignment horizontal="center" vertical="center" shrinkToFit="1"/>
      <protection/>
    </xf>
    <xf numFmtId="0" fontId="115" fillId="0" borderId="37" xfId="51" applyFont="1" applyFill="1" applyBorder="1" applyAlignment="1">
      <alignment vertical="center" shrinkToFit="1"/>
      <protection/>
    </xf>
    <xf numFmtId="0" fontId="115" fillId="0" borderId="24" xfId="51" applyFont="1" applyFill="1" applyBorder="1" applyAlignment="1">
      <alignment vertical="center"/>
      <protection/>
    </xf>
    <xf numFmtId="0" fontId="115" fillId="0" borderId="21" xfId="51" applyFont="1" applyFill="1" applyBorder="1" applyAlignment="1">
      <alignment vertical="center"/>
      <protection/>
    </xf>
    <xf numFmtId="0" fontId="115" fillId="0" borderId="21" xfId="51" applyFont="1" applyFill="1" applyBorder="1" applyAlignment="1">
      <alignment vertical="center" shrinkToFit="1"/>
      <protection/>
    </xf>
    <xf numFmtId="0" fontId="115" fillId="0" borderId="21" xfId="51" applyFont="1" applyFill="1" applyBorder="1" applyAlignment="1">
      <alignment horizontal="center" vertical="center"/>
      <protection/>
    </xf>
    <xf numFmtId="0" fontId="115" fillId="0" borderId="44" xfId="51" applyFont="1" applyFill="1" applyBorder="1" applyAlignment="1">
      <alignment horizontal="center" vertical="center"/>
      <protection/>
    </xf>
    <xf numFmtId="0" fontId="115" fillId="0" borderId="51" xfId="51" applyFont="1" applyFill="1" applyBorder="1" applyAlignment="1">
      <alignment vertical="center" shrinkToFit="1"/>
      <protection/>
    </xf>
    <xf numFmtId="0" fontId="115" fillId="0" borderId="21" xfId="51" applyFont="1" applyFill="1" applyBorder="1" applyAlignment="1">
      <alignment horizontal="left" vertical="center" shrinkToFit="1"/>
      <protection/>
    </xf>
    <xf numFmtId="0" fontId="115" fillId="0" borderId="52" xfId="51" applyFont="1" applyFill="1" applyBorder="1" applyAlignment="1">
      <alignment vertical="center"/>
      <protection/>
    </xf>
    <xf numFmtId="0" fontId="115" fillId="0" borderId="50" xfId="51" applyFont="1" applyFill="1" applyBorder="1" applyAlignment="1">
      <alignment vertical="center" shrinkToFit="1"/>
      <protection/>
    </xf>
    <xf numFmtId="0" fontId="108" fillId="0" borderId="53" xfId="0" applyFont="1" applyFill="1" applyBorder="1" applyAlignment="1">
      <alignment horizontal="center" vertical="center" shrinkToFit="1"/>
    </xf>
    <xf numFmtId="0" fontId="108" fillId="0" borderId="53" xfId="0" applyFont="1" applyFill="1" applyBorder="1" applyAlignment="1">
      <alignment horizontal="left" vertical="center" shrinkToFit="1"/>
    </xf>
    <xf numFmtId="0" fontId="108" fillId="0" borderId="54" xfId="0" applyFont="1" applyFill="1" applyBorder="1" applyAlignment="1">
      <alignment horizontal="center" vertical="center" shrinkToFit="1"/>
    </xf>
    <xf numFmtId="0" fontId="108" fillId="0" borderId="20" xfId="0" applyFont="1" applyFill="1" applyBorder="1" applyAlignment="1">
      <alignment horizontal="center" vertical="center" shrinkToFit="1"/>
    </xf>
    <xf numFmtId="0" fontId="108" fillId="0" borderId="55" xfId="0" applyFont="1" applyFill="1" applyBorder="1" applyAlignment="1">
      <alignment horizontal="left" vertical="center" shrinkToFit="1"/>
    </xf>
    <xf numFmtId="0" fontId="108" fillId="0" borderId="48" xfId="0" applyFont="1" applyFill="1" applyBorder="1" applyAlignment="1">
      <alignment horizontal="center" vertical="center" shrinkToFit="1"/>
    </xf>
    <xf numFmtId="0" fontId="108" fillId="0" borderId="48" xfId="0" applyFont="1" applyFill="1" applyBorder="1" applyAlignment="1">
      <alignment horizontal="left" vertical="center" shrinkToFit="1"/>
    </xf>
    <xf numFmtId="0" fontId="108" fillId="0" borderId="48" xfId="0" applyFont="1" applyFill="1" applyBorder="1" applyAlignment="1">
      <alignment horizontal="justify" vertical="center" shrinkToFit="1"/>
    </xf>
    <xf numFmtId="0" fontId="108" fillId="0" borderId="56" xfId="0" applyFont="1" applyFill="1" applyBorder="1" applyAlignment="1">
      <alignment horizontal="center" vertical="center" shrinkToFit="1"/>
    </xf>
    <xf numFmtId="0" fontId="108" fillId="0" borderId="19" xfId="0" applyFont="1" applyFill="1" applyBorder="1" applyAlignment="1">
      <alignment horizontal="center" vertical="center" shrinkToFit="1"/>
    </xf>
    <xf numFmtId="0" fontId="108" fillId="0" borderId="57" xfId="0" applyFont="1" applyFill="1" applyBorder="1" applyAlignment="1">
      <alignment horizontal="center" vertical="center" shrinkToFit="1"/>
    </xf>
    <xf numFmtId="0" fontId="108" fillId="0" borderId="58" xfId="0" applyFont="1" applyFill="1" applyBorder="1" applyAlignment="1">
      <alignment horizontal="left" vertical="center" shrinkToFit="1"/>
    </xf>
    <xf numFmtId="0" fontId="108" fillId="0" borderId="58" xfId="0" applyFont="1" applyFill="1" applyBorder="1" applyAlignment="1">
      <alignment horizontal="center" vertical="center" shrinkToFit="1"/>
    </xf>
    <xf numFmtId="0" fontId="108" fillId="0" borderId="59" xfId="0" applyFont="1" applyFill="1" applyBorder="1" applyAlignment="1">
      <alignment horizontal="center" vertical="center" shrinkToFit="1"/>
    </xf>
    <xf numFmtId="0" fontId="108" fillId="0" borderId="28" xfId="0" applyFont="1" applyFill="1" applyBorder="1" applyAlignment="1">
      <alignment horizontal="center" vertical="center" shrinkToFit="1"/>
    </xf>
    <xf numFmtId="0" fontId="108" fillId="0" borderId="21" xfId="0" applyFont="1" applyFill="1" applyBorder="1" applyAlignment="1">
      <alignment horizontal="center" vertical="center" shrinkToFit="1"/>
    </xf>
    <xf numFmtId="0" fontId="108" fillId="0" borderId="21" xfId="0" applyFont="1" applyFill="1" applyBorder="1" applyAlignment="1">
      <alignment horizontal="left" vertical="center" shrinkToFit="1"/>
    </xf>
    <xf numFmtId="0" fontId="108" fillId="0" borderId="60" xfId="0" applyFont="1" applyFill="1" applyBorder="1" applyAlignment="1">
      <alignment horizontal="justify" vertical="center" shrinkToFit="1"/>
    </xf>
    <xf numFmtId="0" fontId="108" fillId="0" borderId="58" xfId="0" applyFont="1" applyFill="1" applyBorder="1" applyAlignment="1">
      <alignment horizontal="justify" vertical="center" shrinkToFit="1"/>
    </xf>
    <xf numFmtId="0" fontId="108" fillId="0" borderId="42" xfId="0" applyFont="1" applyFill="1" applyBorder="1" applyAlignment="1">
      <alignment horizontal="center" vertical="center" shrinkToFit="1"/>
    </xf>
    <xf numFmtId="0" fontId="108" fillId="0" borderId="42" xfId="0" applyFont="1" applyFill="1" applyBorder="1" applyAlignment="1">
      <alignment horizontal="left" vertical="center" shrinkToFit="1"/>
    </xf>
    <xf numFmtId="0" fontId="108" fillId="0" borderId="42" xfId="0" applyFont="1" applyFill="1" applyBorder="1" applyAlignment="1">
      <alignment vertical="center" shrinkToFit="1"/>
    </xf>
    <xf numFmtId="0" fontId="108" fillId="0" borderId="61" xfId="0" applyFont="1" applyFill="1" applyBorder="1" applyAlignment="1">
      <alignment vertical="center" shrinkToFit="1"/>
    </xf>
    <xf numFmtId="0" fontId="108" fillId="0" borderId="62" xfId="0" applyFont="1" applyFill="1" applyBorder="1" applyAlignment="1">
      <alignment vertical="center" shrinkToFit="1"/>
    </xf>
    <xf numFmtId="0" fontId="108" fillId="0" borderId="63" xfId="0" applyFont="1" applyFill="1" applyBorder="1" applyAlignment="1">
      <alignment horizontal="center" vertical="center" shrinkToFit="1"/>
    </xf>
    <xf numFmtId="0" fontId="108" fillId="0" borderId="63" xfId="0" applyFont="1" applyFill="1" applyBorder="1" applyAlignment="1">
      <alignment vertical="center" shrinkToFit="1"/>
    </xf>
    <xf numFmtId="0" fontId="108" fillId="0" borderId="20" xfId="51" applyFont="1" applyFill="1" applyBorder="1" applyAlignment="1">
      <alignment horizontal="left" vertical="center"/>
      <protection/>
    </xf>
    <xf numFmtId="0" fontId="108" fillId="0" borderId="20" xfId="52" applyFont="1" applyFill="1" applyBorder="1" applyAlignment="1">
      <alignment horizontal="left" vertical="center"/>
      <protection/>
    </xf>
    <xf numFmtId="0" fontId="110" fillId="0" borderId="20" xfId="51" applyFont="1" applyFill="1" applyBorder="1" applyAlignment="1">
      <alignment horizontal="center" vertical="center"/>
      <protection/>
    </xf>
    <xf numFmtId="0" fontId="107" fillId="0" borderId="20" xfId="52" applyFont="1" applyFill="1" applyBorder="1" applyAlignment="1">
      <alignment horizontal="left" vertical="center"/>
      <protection/>
    </xf>
    <xf numFmtId="0" fontId="108" fillId="0" borderId="20" xfId="52" applyFont="1" applyFill="1" applyBorder="1" applyAlignment="1">
      <alignment horizontal="left" vertical="center" shrinkToFit="1"/>
      <protection/>
    </xf>
    <xf numFmtId="0" fontId="110" fillId="0" borderId="20" xfId="52" applyFont="1" applyFill="1" applyBorder="1" applyAlignment="1">
      <alignment horizontal="center" vertical="center" shrinkToFit="1"/>
      <protection/>
    </xf>
    <xf numFmtId="0" fontId="116" fillId="0" borderId="20" xfId="52" applyFont="1" applyFill="1" applyBorder="1" applyAlignment="1">
      <alignment horizontal="left" vertical="center"/>
      <protection/>
    </xf>
    <xf numFmtId="0" fontId="107" fillId="0" borderId="64" xfId="52" applyFont="1" applyFill="1" applyBorder="1" applyAlignment="1">
      <alignment horizontal="left" vertical="center"/>
      <protection/>
    </xf>
    <xf numFmtId="0" fontId="90" fillId="0" borderId="20" xfId="52" applyFont="1" applyFill="1" applyBorder="1" applyAlignment="1">
      <alignment horizontal="center" vertical="center"/>
      <protection/>
    </xf>
    <xf numFmtId="0" fontId="108" fillId="0" borderId="19" xfId="52" applyFont="1" applyFill="1" applyBorder="1" applyAlignment="1">
      <alignment horizontal="left" vertical="center"/>
      <protection/>
    </xf>
    <xf numFmtId="0" fontId="90" fillId="0" borderId="19" xfId="52" applyFont="1" applyFill="1" applyBorder="1" applyAlignment="1">
      <alignment horizontal="center" vertical="center"/>
      <protection/>
    </xf>
    <xf numFmtId="0" fontId="108" fillId="0" borderId="19" xfId="52" applyFont="1" applyFill="1" applyBorder="1">
      <alignment vertical="center"/>
      <protection/>
    </xf>
    <xf numFmtId="0" fontId="107" fillId="0" borderId="19" xfId="52" applyFont="1" applyFill="1" applyBorder="1" applyAlignment="1">
      <alignment horizontal="left" vertical="center" wrapText="1"/>
      <protection/>
    </xf>
    <xf numFmtId="0" fontId="108" fillId="0" borderId="28" xfId="51" applyFont="1" applyFill="1" applyBorder="1" applyAlignment="1">
      <alignment horizontal="left" vertical="center"/>
      <protection/>
    </xf>
    <xf numFmtId="0" fontId="108" fillId="0" borderId="19" xfId="51" applyFont="1" applyFill="1" applyBorder="1" applyAlignment="1">
      <alignment vertical="center"/>
      <protection/>
    </xf>
    <xf numFmtId="0" fontId="110" fillId="0" borderId="21" xfId="0" applyFont="1" applyFill="1" applyBorder="1" applyAlignment="1">
      <alignment horizontal="center" vertical="center"/>
    </xf>
    <xf numFmtId="0" fontId="110" fillId="0" borderId="21" xfId="0" applyFont="1" applyFill="1" applyBorder="1" applyAlignment="1">
      <alignment vertical="center"/>
    </xf>
    <xf numFmtId="0" fontId="108" fillId="0" borderId="21" xfId="51" applyFont="1" applyFill="1" applyBorder="1" applyAlignment="1">
      <alignment horizontal="left" vertical="center" shrinkToFit="1"/>
      <protection/>
    </xf>
    <xf numFmtId="0" fontId="110" fillId="0" borderId="21" xfId="51" applyFont="1" applyFill="1" applyBorder="1" applyAlignment="1">
      <alignment horizontal="center" vertical="center"/>
      <protection/>
    </xf>
    <xf numFmtId="0" fontId="107" fillId="0" borderId="19" xfId="52" applyFont="1" applyFill="1" applyBorder="1" applyAlignment="1">
      <alignment vertical="center"/>
      <protection/>
    </xf>
    <xf numFmtId="0" fontId="108" fillId="0" borderId="19" xfId="52" applyFont="1" applyFill="1" applyBorder="1" applyAlignment="1">
      <alignment horizontal="left" vertical="center" shrinkToFit="1"/>
      <protection/>
    </xf>
    <xf numFmtId="0" fontId="108" fillId="55" borderId="19" xfId="51" applyFont="1" applyFill="1" applyBorder="1" applyAlignment="1">
      <alignment horizontal="left" vertical="center"/>
      <protection/>
    </xf>
    <xf numFmtId="0" fontId="117" fillId="0" borderId="19" xfId="52" applyFont="1" applyFill="1" applyBorder="1" applyAlignment="1">
      <alignment horizontal="left" vertical="center"/>
      <protection/>
    </xf>
    <xf numFmtId="0" fontId="107" fillId="0" borderId="19" xfId="52" applyFont="1" applyFill="1" applyBorder="1" applyAlignment="1">
      <alignment horizontal="center" vertical="center"/>
      <protection/>
    </xf>
    <xf numFmtId="0" fontId="108" fillId="0" borderId="19" xfId="105" applyFont="1" applyFill="1" applyBorder="1" applyAlignment="1">
      <alignment horizontal="center" vertical="center" shrinkToFit="1"/>
      <protection/>
    </xf>
    <xf numFmtId="0" fontId="108" fillId="0" borderId="19" xfId="104" applyFont="1" applyFill="1" applyBorder="1" applyAlignment="1">
      <alignment horizontal="left" vertical="center" shrinkToFit="1"/>
      <protection/>
    </xf>
    <xf numFmtId="0" fontId="110" fillId="0" borderId="19" xfId="0" applyFont="1" applyFill="1" applyBorder="1" applyAlignment="1">
      <alignment vertical="center"/>
    </xf>
    <xf numFmtId="0" fontId="107" fillId="0" borderId="42" xfId="52" applyNumberFormat="1" applyFont="1" applyFill="1" applyBorder="1" applyAlignment="1">
      <alignment horizontal="left" vertical="center"/>
      <protection/>
    </xf>
    <xf numFmtId="0" fontId="107" fillId="0" borderId="42" xfId="52" applyFont="1" applyFill="1" applyBorder="1" applyAlignment="1">
      <alignment horizontal="left" vertical="center" shrinkToFit="1"/>
      <protection/>
    </xf>
    <xf numFmtId="0" fontId="107" fillId="0" borderId="42" xfId="52" applyFont="1" applyFill="1" applyBorder="1" applyAlignment="1">
      <alignment horizontal="center" vertical="center"/>
      <protection/>
    </xf>
    <xf numFmtId="0" fontId="107" fillId="0" borderId="42" xfId="52" applyFont="1" applyFill="1" applyBorder="1" applyAlignment="1">
      <alignment horizontal="left" vertical="center"/>
      <protection/>
    </xf>
    <xf numFmtId="0" fontId="107" fillId="0" borderId="42" xfId="52" applyNumberFormat="1" applyFont="1" applyFill="1" applyBorder="1" applyAlignment="1">
      <alignment horizontal="left" vertical="center" shrinkToFit="1"/>
      <protection/>
    </xf>
    <xf numFmtId="0" fontId="108" fillId="0" borderId="65" xfId="0" applyFont="1" applyFill="1" applyBorder="1" applyAlignment="1">
      <alignment horizontal="center" vertical="center" shrinkToFit="1"/>
    </xf>
    <xf numFmtId="0" fontId="108" fillId="0" borderId="65" xfId="0" applyFont="1" applyFill="1" applyBorder="1" applyAlignment="1">
      <alignment vertical="center" shrinkToFit="1"/>
    </xf>
    <xf numFmtId="0" fontId="108" fillId="0" borderId="0" xfId="0" applyFont="1" applyFill="1" applyAlignment="1">
      <alignment vertical="center"/>
    </xf>
    <xf numFmtId="0" fontId="108" fillId="0" borderId="48" xfId="0" applyFont="1" applyFill="1" applyBorder="1" applyAlignment="1">
      <alignment horizontal="center" vertical="center"/>
    </xf>
    <xf numFmtId="0" fontId="108" fillId="0" borderId="48" xfId="0" applyFont="1" applyFill="1" applyBorder="1" applyAlignment="1">
      <alignment horizontal="center" vertical="center" textRotation="255" wrapText="1"/>
    </xf>
    <xf numFmtId="0" fontId="118" fillId="0" borderId="0" xfId="0" applyFont="1" applyFill="1" applyAlignment="1">
      <alignment vertical="center"/>
    </xf>
    <xf numFmtId="0" fontId="109" fillId="0" borderId="0" xfId="0" applyFont="1" applyFill="1" applyBorder="1" applyAlignment="1">
      <alignment horizontal="center" vertical="center" wrapText="1"/>
    </xf>
    <xf numFmtId="0" fontId="119" fillId="0" borderId="0" xfId="0" applyFont="1" applyFill="1" applyAlignment="1">
      <alignment vertical="center"/>
    </xf>
    <xf numFmtId="0" fontId="110" fillId="0" borderId="0" xfId="51" applyFont="1" applyFill="1">
      <alignment vertical="center"/>
      <protection/>
    </xf>
    <xf numFmtId="0" fontId="110" fillId="0" borderId="0" xfId="51" applyFont="1" applyFill="1" applyAlignment="1">
      <alignment horizontal="center" vertical="center"/>
      <protection/>
    </xf>
    <xf numFmtId="0" fontId="118" fillId="0" borderId="0" xfId="51" applyFont="1" applyFill="1">
      <alignment vertical="center"/>
      <protection/>
    </xf>
    <xf numFmtId="0" fontId="119" fillId="0" borderId="0" xfId="51" applyFont="1" applyFill="1">
      <alignment vertical="center"/>
      <protection/>
    </xf>
    <xf numFmtId="0" fontId="109" fillId="0" borderId="0" xfId="51" applyFont="1" applyFill="1" applyBorder="1" applyAlignment="1">
      <alignment vertical="top" wrapText="1"/>
      <protection/>
    </xf>
    <xf numFmtId="0" fontId="108" fillId="0" borderId="45" xfId="51" applyFont="1" applyFill="1" applyBorder="1" applyAlignment="1">
      <alignment horizontal="center" vertical="center"/>
      <protection/>
    </xf>
    <xf numFmtId="0" fontId="108" fillId="0" borderId="45" xfId="51" applyFont="1" applyFill="1" applyBorder="1" applyAlignment="1">
      <alignment horizontal="center" vertical="center" shrinkToFit="1"/>
      <protection/>
    </xf>
    <xf numFmtId="0" fontId="108" fillId="0" borderId="66" xfId="51" applyFont="1" applyFill="1" applyBorder="1" applyAlignment="1">
      <alignment horizontal="center" vertical="center"/>
      <protection/>
    </xf>
    <xf numFmtId="0" fontId="108" fillId="0" borderId="45" xfId="51" applyFont="1" applyFill="1" applyBorder="1" applyAlignment="1">
      <alignment vertical="center" shrinkToFit="1"/>
      <protection/>
    </xf>
    <xf numFmtId="0" fontId="108" fillId="0" borderId="45" xfId="51" applyFont="1" applyFill="1" applyBorder="1" applyAlignment="1">
      <alignment vertical="center"/>
      <protection/>
    </xf>
    <xf numFmtId="0" fontId="108" fillId="0" borderId="66" xfId="51" applyFont="1" applyFill="1" applyBorder="1" applyAlignment="1">
      <alignment vertical="center"/>
      <protection/>
    </xf>
    <xf numFmtId="0" fontId="108" fillId="0" borderId="28" xfId="51" applyFont="1" applyFill="1" applyBorder="1" applyAlignment="1">
      <alignment horizontal="center" vertical="center" shrinkToFit="1"/>
      <protection/>
    </xf>
    <xf numFmtId="0" fontId="108" fillId="0" borderId="29" xfId="51" applyFont="1" applyFill="1" applyBorder="1" applyAlignment="1">
      <alignment horizontal="center" vertical="center"/>
      <protection/>
    </xf>
    <xf numFmtId="0" fontId="108" fillId="0" borderId="28" xfId="51" applyFont="1" applyFill="1" applyBorder="1" applyAlignment="1">
      <alignment horizontal="left" vertical="center" shrinkToFit="1"/>
      <protection/>
    </xf>
    <xf numFmtId="0" fontId="108" fillId="0" borderId="30" xfId="51" applyFont="1" applyFill="1" applyBorder="1" applyAlignment="1">
      <alignment horizontal="center" vertical="center"/>
      <protection/>
    </xf>
    <xf numFmtId="0" fontId="108" fillId="0" borderId="28" xfId="51" applyFont="1" applyFill="1" applyBorder="1" applyAlignment="1">
      <alignment vertical="center" shrinkToFit="1"/>
      <protection/>
    </xf>
    <xf numFmtId="0" fontId="108" fillId="0" borderId="28" xfId="51" applyFont="1" applyFill="1" applyBorder="1" applyAlignment="1">
      <alignment vertical="center"/>
      <protection/>
    </xf>
    <xf numFmtId="0" fontId="108" fillId="0" borderId="30" xfId="51" applyFont="1" applyFill="1" applyBorder="1" applyAlignment="1">
      <alignment vertical="center"/>
      <protection/>
    </xf>
    <xf numFmtId="0" fontId="108" fillId="0" borderId="19" xfId="51" applyFont="1" applyFill="1" applyBorder="1" applyAlignment="1">
      <alignment horizontal="center" vertical="center" shrinkToFit="1"/>
      <protection/>
    </xf>
    <xf numFmtId="0" fontId="108" fillId="0" borderId="26" xfId="51" applyFont="1" applyFill="1" applyBorder="1" applyAlignment="1">
      <alignment vertical="center"/>
      <protection/>
    </xf>
    <xf numFmtId="0" fontId="108" fillId="0" borderId="19" xfId="51" applyFont="1" applyFill="1" applyBorder="1" applyAlignment="1">
      <alignment horizontal="justify" vertical="center" wrapText="1" shrinkToFit="1"/>
      <protection/>
    </xf>
    <xf numFmtId="0" fontId="120" fillId="0" borderId="19" xfId="51" applyFont="1" applyFill="1" applyBorder="1">
      <alignment vertical="center"/>
      <protection/>
    </xf>
    <xf numFmtId="0" fontId="109" fillId="0" borderId="19" xfId="51" applyNumberFormat="1" applyFont="1" applyFill="1" applyBorder="1" applyAlignment="1">
      <alignment vertical="center"/>
      <protection/>
    </xf>
    <xf numFmtId="0" fontId="109" fillId="0" borderId="19" xfId="51" applyFont="1" applyFill="1" applyBorder="1" applyAlignment="1">
      <alignment vertical="center" shrinkToFit="1"/>
      <protection/>
    </xf>
    <xf numFmtId="0" fontId="109" fillId="0" borderId="19" xfId="51" applyFont="1" applyFill="1" applyBorder="1" applyAlignment="1">
      <alignment vertical="center"/>
      <protection/>
    </xf>
    <xf numFmtId="0" fontId="109" fillId="0" borderId="19" xfId="104" applyFont="1" applyFill="1" applyBorder="1" applyAlignment="1">
      <alignment horizontal="left" vertical="center"/>
      <protection/>
    </xf>
    <xf numFmtId="0" fontId="109" fillId="0" borderId="19" xfId="51" applyFont="1" applyFill="1" applyBorder="1" applyAlignment="1">
      <alignment horizontal="left" vertical="center" shrinkToFit="1"/>
      <protection/>
    </xf>
    <xf numFmtId="0" fontId="108" fillId="0" borderId="20" xfId="51" applyFont="1" applyFill="1" applyBorder="1" applyAlignment="1">
      <alignment horizontal="justify" vertical="center" shrinkToFit="1"/>
      <protection/>
    </xf>
    <xf numFmtId="0" fontId="108" fillId="0" borderId="23" xfId="51" applyFont="1" applyFill="1" applyBorder="1" applyAlignment="1">
      <alignment horizontal="center" vertical="center"/>
      <protection/>
    </xf>
    <xf numFmtId="0" fontId="108" fillId="0" borderId="22" xfId="51" applyFont="1" applyFill="1" applyBorder="1" applyAlignment="1">
      <alignment horizontal="center" vertical="center"/>
      <protection/>
    </xf>
    <xf numFmtId="0" fontId="108" fillId="0" borderId="33" xfId="51" applyFont="1" applyFill="1" applyBorder="1" applyAlignment="1">
      <alignment horizontal="center" vertical="center"/>
      <protection/>
    </xf>
    <xf numFmtId="0" fontId="108" fillId="0" borderId="32" xfId="51" applyFont="1" applyFill="1" applyBorder="1" applyAlignment="1">
      <alignment vertical="center" shrinkToFit="1"/>
      <protection/>
    </xf>
    <xf numFmtId="0" fontId="108" fillId="0" borderId="33" xfId="51" applyFont="1" applyFill="1" applyBorder="1" applyAlignment="1">
      <alignment vertical="center" shrinkToFit="1"/>
      <protection/>
    </xf>
    <xf numFmtId="0" fontId="108" fillId="0" borderId="32" xfId="51" applyFont="1" applyFill="1" applyBorder="1" applyAlignment="1">
      <alignment vertical="center"/>
      <protection/>
    </xf>
    <xf numFmtId="0" fontId="108" fillId="0" borderId="33" xfId="51" applyFont="1" applyFill="1" applyBorder="1" applyAlignment="1">
      <alignment horizontal="center" vertical="center" shrinkToFit="1"/>
      <protection/>
    </xf>
    <xf numFmtId="0" fontId="108" fillId="0" borderId="33" xfId="51" applyFont="1" applyFill="1" applyBorder="1" applyAlignment="1">
      <alignment vertical="center"/>
      <protection/>
    </xf>
    <xf numFmtId="0" fontId="108" fillId="0" borderId="33" xfId="51" applyFont="1" applyFill="1" applyBorder="1" applyAlignment="1">
      <alignment horizontal="left" vertical="center" shrinkToFit="1"/>
      <protection/>
    </xf>
    <xf numFmtId="0" fontId="121" fillId="0" borderId="0" xfId="55" applyFont="1">
      <alignment vertical="center"/>
      <protection/>
    </xf>
    <xf numFmtId="0" fontId="109" fillId="0" borderId="19" xfId="51" applyNumberFormat="1" applyFont="1" applyFill="1" applyBorder="1" applyAlignment="1">
      <alignment horizontal="left" vertical="center"/>
      <protection/>
    </xf>
    <xf numFmtId="0" fontId="108" fillId="0" borderId="19" xfId="51" applyFont="1" applyFill="1" applyBorder="1" applyAlignment="1">
      <alignment horizontal="center" vertical="center" wrapText="1"/>
      <protection/>
    </xf>
    <xf numFmtId="0" fontId="108" fillId="0" borderId="25" xfId="51" applyFont="1" applyFill="1" applyBorder="1" applyAlignment="1">
      <alignment horizontal="center" vertical="center" wrapText="1"/>
      <protection/>
    </xf>
    <xf numFmtId="0" fontId="108" fillId="0" borderId="19" xfId="51" applyFont="1" applyFill="1" applyBorder="1" applyAlignment="1">
      <alignment horizontal="center" vertical="center" wrapText="1"/>
      <protection/>
    </xf>
    <xf numFmtId="0" fontId="108" fillId="0" borderId="25" xfId="51" applyFont="1" applyFill="1" applyBorder="1" applyAlignment="1">
      <alignment horizontal="center" vertical="center" wrapText="1"/>
      <protection/>
    </xf>
    <xf numFmtId="0" fontId="108" fillId="0" borderId="0" xfId="51" applyFont="1" applyFill="1" applyAlignment="1">
      <alignment horizontal="right" vertical="center"/>
      <protection/>
    </xf>
    <xf numFmtId="0" fontId="114" fillId="0" borderId="0" xfId="51" applyFont="1" applyFill="1" applyAlignment="1">
      <alignment horizontal="center" vertical="center"/>
      <protection/>
    </xf>
    <xf numFmtId="0" fontId="114" fillId="0" borderId="0" xfId="51" applyFont="1" applyFill="1" applyAlignment="1">
      <alignment horizontal="center" vertical="center"/>
      <protection/>
    </xf>
    <xf numFmtId="0" fontId="118" fillId="0" borderId="0" xfId="51" applyFont="1" applyFill="1" applyAlignment="1">
      <alignment horizontal="right" vertical="center"/>
      <protection/>
    </xf>
    <xf numFmtId="0" fontId="108" fillId="0" borderId="26" xfId="51" applyFont="1" applyFill="1" applyBorder="1" applyAlignment="1">
      <alignment horizontal="center" vertical="center" shrinkToFit="1"/>
      <protection/>
    </xf>
    <xf numFmtId="0" fontId="108" fillId="0" borderId="35" xfId="51" applyFont="1" applyFill="1" applyBorder="1" applyAlignment="1">
      <alignment horizontal="center" vertical="center"/>
      <protection/>
    </xf>
    <xf numFmtId="0" fontId="108" fillId="0" borderId="27" xfId="51" applyFont="1" applyFill="1" applyBorder="1" applyAlignment="1">
      <alignment horizontal="center" vertical="center"/>
      <protection/>
    </xf>
    <xf numFmtId="0" fontId="108" fillId="55" borderId="35" xfId="51" applyFont="1" applyFill="1" applyBorder="1" applyAlignment="1">
      <alignment horizontal="center" vertical="center"/>
      <protection/>
    </xf>
    <xf numFmtId="0" fontId="108" fillId="55" borderId="19" xfId="51" applyFont="1" applyFill="1" applyBorder="1" applyAlignment="1">
      <alignment horizontal="justify" vertical="center" shrinkToFit="1"/>
      <protection/>
    </xf>
    <xf numFmtId="0" fontId="108" fillId="55" borderId="19" xfId="51" applyFont="1" applyFill="1" applyBorder="1" applyAlignment="1">
      <alignment horizontal="center" vertical="center"/>
      <protection/>
    </xf>
    <xf numFmtId="0" fontId="122" fillId="55" borderId="35" xfId="51" applyFont="1" applyFill="1" applyBorder="1" applyAlignment="1">
      <alignment horizontal="center" vertical="center"/>
      <protection/>
    </xf>
    <xf numFmtId="0" fontId="122" fillId="55" borderId="19" xfId="51" applyFont="1" applyFill="1" applyBorder="1" applyAlignment="1">
      <alignment horizontal="justify" vertical="center" shrinkToFit="1"/>
      <protection/>
    </xf>
    <xf numFmtId="0" fontId="122" fillId="55" borderId="19" xfId="51" applyFont="1" applyFill="1" applyBorder="1" applyAlignment="1">
      <alignment horizontal="center" vertical="center"/>
      <protection/>
    </xf>
    <xf numFmtId="0" fontId="122" fillId="55" borderId="25" xfId="51" applyFont="1" applyFill="1" applyBorder="1" applyAlignment="1">
      <alignment horizontal="center" vertical="center"/>
      <protection/>
    </xf>
    <xf numFmtId="0" fontId="110" fillId="0" borderId="19" xfId="51" applyFont="1" applyFill="1" applyBorder="1">
      <alignment vertical="center"/>
      <protection/>
    </xf>
    <xf numFmtId="0" fontId="110" fillId="0" borderId="27" xfId="51" applyFont="1" applyFill="1" applyBorder="1">
      <alignment vertical="center"/>
      <protection/>
    </xf>
    <xf numFmtId="0" fontId="110" fillId="0" borderId="35" xfId="51" applyFont="1" applyFill="1" applyBorder="1">
      <alignment vertical="center"/>
      <protection/>
    </xf>
    <xf numFmtId="0" fontId="122" fillId="55" borderId="19" xfId="51" applyFont="1" applyFill="1" applyBorder="1" applyAlignment="1">
      <alignment vertical="center" shrinkToFit="1"/>
      <protection/>
    </xf>
    <xf numFmtId="0" fontId="108" fillId="55" borderId="28" xfId="51" applyFont="1" applyFill="1" applyBorder="1" applyAlignment="1">
      <alignment horizontal="center" vertical="center"/>
      <protection/>
    </xf>
    <xf numFmtId="0" fontId="108" fillId="55" borderId="19" xfId="51" applyFont="1" applyFill="1" applyBorder="1" applyAlignment="1">
      <alignment vertical="center" shrinkToFit="1"/>
      <protection/>
    </xf>
    <xf numFmtId="0" fontId="108" fillId="55" borderId="28" xfId="51" applyFont="1" applyFill="1" applyBorder="1" applyAlignment="1">
      <alignment horizontal="left" vertical="center" shrinkToFit="1"/>
      <protection/>
    </xf>
    <xf numFmtId="0" fontId="108" fillId="55" borderId="29" xfId="51" applyFont="1" applyFill="1" applyBorder="1" applyAlignment="1">
      <alignment horizontal="center" vertical="center"/>
      <protection/>
    </xf>
    <xf numFmtId="0" fontId="108" fillId="0" borderId="51" xfId="51" applyFont="1" applyFill="1" applyBorder="1" applyAlignment="1">
      <alignment horizontal="center" vertical="center"/>
      <protection/>
    </xf>
    <xf numFmtId="0" fontId="108" fillId="0" borderId="52" xfId="51" applyFont="1" applyFill="1" applyBorder="1" applyAlignment="1">
      <alignment horizontal="center" vertical="center"/>
      <protection/>
    </xf>
    <xf numFmtId="0" fontId="108" fillId="0" borderId="31" xfId="51" applyFont="1" applyFill="1" applyBorder="1" applyAlignment="1">
      <alignment horizontal="center" vertical="center"/>
      <protection/>
    </xf>
    <xf numFmtId="0" fontId="108" fillId="55" borderId="33" xfId="51" applyFont="1" applyFill="1" applyBorder="1" applyAlignment="1">
      <alignment horizontal="center" vertical="center"/>
      <protection/>
    </xf>
    <xf numFmtId="0" fontId="109" fillId="55" borderId="33" xfId="51" applyFont="1" applyFill="1" applyBorder="1" applyAlignment="1">
      <alignment horizontal="center" vertical="center"/>
      <protection/>
    </xf>
    <xf numFmtId="0" fontId="108" fillId="55" borderId="33" xfId="51" applyFont="1" applyFill="1" applyBorder="1" applyAlignment="1">
      <alignment vertical="center"/>
      <protection/>
    </xf>
    <xf numFmtId="0" fontId="108" fillId="55" borderId="33" xfId="51" applyFont="1" applyFill="1" applyBorder="1" applyAlignment="1">
      <alignment vertical="center" shrinkToFit="1"/>
      <protection/>
    </xf>
    <xf numFmtId="0" fontId="109" fillId="55" borderId="49" xfId="51" applyFont="1" applyFill="1" applyBorder="1" applyAlignment="1">
      <alignment horizontal="center" vertical="center"/>
      <protection/>
    </xf>
    <xf numFmtId="0" fontId="108" fillId="0" borderId="50" xfId="51" applyFont="1" applyFill="1" applyBorder="1" applyAlignment="1">
      <alignment horizontal="center" vertical="center"/>
      <protection/>
    </xf>
    <xf numFmtId="0" fontId="108" fillId="0" borderId="34" xfId="51" applyFont="1" applyFill="1" applyBorder="1" applyAlignment="1">
      <alignment horizontal="center" vertical="center"/>
      <protection/>
    </xf>
    <xf numFmtId="0" fontId="108" fillId="0" borderId="49" xfId="51" applyFont="1" applyFill="1" applyBorder="1" applyAlignment="1">
      <alignment horizontal="center" vertical="center"/>
      <protection/>
    </xf>
    <xf numFmtId="0" fontId="108" fillId="0" borderId="20" xfId="51" applyFont="1" applyFill="1" applyBorder="1" applyAlignment="1">
      <alignment vertical="center"/>
      <protection/>
    </xf>
    <xf numFmtId="0" fontId="108" fillId="0" borderId="67" xfId="51" applyFont="1" applyFill="1" applyBorder="1" applyAlignment="1">
      <alignment horizontal="center" vertical="center"/>
      <protection/>
    </xf>
    <xf numFmtId="0" fontId="108" fillId="0" borderId="19" xfId="51" applyFont="1" applyBorder="1" applyAlignment="1">
      <alignment vertical="center" shrinkToFit="1"/>
      <protection/>
    </xf>
    <xf numFmtId="0" fontId="108" fillId="0" borderId="20" xfId="51" applyFont="1" applyBorder="1" applyAlignment="1">
      <alignment horizontal="center" vertical="center"/>
      <protection/>
    </xf>
    <xf numFmtId="0" fontId="108" fillId="0" borderId="24" xfId="51" applyFont="1" applyBorder="1" applyAlignment="1">
      <alignment horizontal="center" vertical="center"/>
      <protection/>
    </xf>
    <xf numFmtId="0" fontId="108" fillId="0" borderId="22" xfId="51" applyFont="1" applyBorder="1" applyAlignment="1">
      <alignment horizontal="center" vertical="center"/>
      <protection/>
    </xf>
    <xf numFmtId="0" fontId="108" fillId="0" borderId="24" xfId="51" applyFont="1" applyFill="1" applyBorder="1" applyAlignment="1">
      <alignment horizontal="center" vertical="center"/>
      <protection/>
    </xf>
    <xf numFmtId="0" fontId="108" fillId="0" borderId="36" xfId="51" applyFont="1" applyFill="1" applyBorder="1" applyAlignment="1">
      <alignment horizontal="center" vertical="center"/>
      <protection/>
    </xf>
    <xf numFmtId="0" fontId="108" fillId="0" borderId="33" xfId="51" applyFont="1" applyFill="1" applyBorder="1" applyAlignment="1">
      <alignment horizontal="justify" vertical="center" shrinkToFit="1"/>
      <protection/>
    </xf>
    <xf numFmtId="0" fontId="108" fillId="0" borderId="38" xfId="51" applyFont="1" applyFill="1" applyBorder="1" applyAlignment="1">
      <alignment horizontal="center" vertical="center" shrinkToFit="1"/>
      <protection/>
    </xf>
    <xf numFmtId="0" fontId="108" fillId="55" borderId="38" xfId="51" applyFont="1" applyFill="1" applyBorder="1" applyAlignment="1">
      <alignment horizontal="center" vertical="center"/>
      <protection/>
    </xf>
    <xf numFmtId="0" fontId="108" fillId="55" borderId="19" xfId="51" applyFont="1" applyFill="1" applyBorder="1" applyAlignment="1">
      <alignment horizontal="center" vertical="center" shrinkToFit="1"/>
      <protection/>
    </xf>
    <xf numFmtId="0" fontId="108" fillId="55" borderId="25" xfId="51" applyFont="1" applyFill="1" applyBorder="1" applyAlignment="1">
      <alignment horizontal="center" vertical="center" shrinkToFit="1"/>
      <protection/>
    </xf>
    <xf numFmtId="0" fontId="108" fillId="0" borderId="37" xfId="51" applyFont="1" applyFill="1" applyBorder="1" applyAlignment="1">
      <alignment vertical="center"/>
      <protection/>
    </xf>
    <xf numFmtId="0" fontId="108" fillId="0" borderId="24" xfId="51" applyFont="1" applyFill="1" applyBorder="1" applyAlignment="1">
      <alignment vertical="center"/>
      <protection/>
    </xf>
    <xf numFmtId="0" fontId="108" fillId="0" borderId="36" xfId="51" applyFont="1" applyFill="1" applyBorder="1" applyAlignment="1">
      <alignment vertical="center"/>
      <protection/>
    </xf>
    <xf numFmtId="0" fontId="108" fillId="0" borderId="31" xfId="51" applyFont="1" applyFill="1" applyBorder="1" applyAlignment="1">
      <alignment vertical="center"/>
      <protection/>
    </xf>
    <xf numFmtId="0" fontId="108" fillId="0" borderId="50" xfId="51" applyFont="1" applyFill="1" applyBorder="1" applyAlignment="1">
      <alignment vertical="center"/>
      <protection/>
    </xf>
    <xf numFmtId="0" fontId="108" fillId="0" borderId="68" xfId="0" applyFont="1" applyFill="1" applyBorder="1" applyAlignment="1">
      <alignment horizontal="center" vertical="center" shrinkToFit="1"/>
    </xf>
    <xf numFmtId="0" fontId="108" fillId="0" borderId="68" xfId="0" applyFont="1" applyFill="1" applyBorder="1" applyAlignment="1">
      <alignment horizontal="left" vertical="center" shrinkToFit="1"/>
    </xf>
    <xf numFmtId="0" fontId="108" fillId="0" borderId="69" xfId="0" applyFont="1" applyFill="1" applyBorder="1" applyAlignment="1">
      <alignment horizontal="center" vertical="center" shrinkToFit="1"/>
    </xf>
    <xf numFmtId="0" fontId="108" fillId="0" borderId="70" xfId="0" applyFont="1" applyFill="1" applyBorder="1" applyAlignment="1">
      <alignment horizontal="center" vertical="center" shrinkToFit="1"/>
    </xf>
    <xf numFmtId="0" fontId="108" fillId="0" borderId="71" xfId="0" applyFont="1" applyFill="1" applyBorder="1" applyAlignment="1">
      <alignment horizontal="left" vertical="center" shrinkToFit="1"/>
    </xf>
    <xf numFmtId="0" fontId="108" fillId="0" borderId="71" xfId="0" applyFont="1" applyFill="1" applyBorder="1" applyAlignment="1">
      <alignment horizontal="center" vertical="center" shrinkToFit="1"/>
    </xf>
    <xf numFmtId="0" fontId="108" fillId="0" borderId="71" xfId="0" applyFont="1" applyFill="1" applyBorder="1" applyAlignment="1">
      <alignment horizontal="justify" vertical="center" shrinkToFit="1"/>
    </xf>
    <xf numFmtId="0" fontId="108" fillId="0" borderId="72" xfId="0" applyFont="1" applyFill="1" applyBorder="1" applyAlignment="1">
      <alignment horizontal="center" vertical="center" shrinkToFit="1"/>
    </xf>
    <xf numFmtId="0" fontId="123" fillId="0" borderId="73" xfId="0" applyFont="1" applyFill="1" applyBorder="1" applyAlignment="1">
      <alignment vertical="center"/>
    </xf>
    <xf numFmtId="0" fontId="124" fillId="0" borderId="72" xfId="0" applyFont="1" applyFill="1" applyBorder="1" applyAlignment="1">
      <alignment horizontal="center" vertical="center" shrinkToFit="1"/>
    </xf>
    <xf numFmtId="0" fontId="124" fillId="0" borderId="72" xfId="0" applyFont="1" applyFill="1" applyBorder="1" applyAlignment="1">
      <alignment horizontal="left" vertical="center" shrinkToFit="1"/>
    </xf>
    <xf numFmtId="0" fontId="124" fillId="0" borderId="74" xfId="0" applyFont="1" applyFill="1" applyBorder="1" applyAlignment="1">
      <alignment horizontal="center" vertical="center" shrinkToFit="1"/>
    </xf>
    <xf numFmtId="0" fontId="108" fillId="0" borderId="75" xfId="0" applyFont="1" applyFill="1" applyBorder="1" applyAlignment="1">
      <alignment horizontal="center" vertical="center" shrinkToFit="1"/>
    </xf>
    <xf numFmtId="0" fontId="108" fillId="0" borderId="65" xfId="0" applyFont="1" applyFill="1" applyBorder="1" applyAlignment="1">
      <alignment horizontal="left" vertical="center" shrinkToFit="1"/>
    </xf>
    <xf numFmtId="0" fontId="108" fillId="0" borderId="65" xfId="0" applyFont="1" applyFill="1" applyBorder="1" applyAlignment="1">
      <alignment horizontal="justify" vertical="center" shrinkToFit="1"/>
    </xf>
    <xf numFmtId="0" fontId="108" fillId="0" borderId="76" xfId="0" applyFont="1" applyFill="1" applyBorder="1" applyAlignment="1">
      <alignment horizontal="center" vertical="center" shrinkToFit="1"/>
    </xf>
    <xf numFmtId="0" fontId="108" fillId="0" borderId="19" xfId="51" applyFont="1" applyBorder="1" applyAlignment="1">
      <alignment horizontal="center" vertical="center"/>
      <protection/>
    </xf>
    <xf numFmtId="0" fontId="108" fillId="55" borderId="25" xfId="51" applyFont="1" applyFill="1" applyBorder="1" applyAlignment="1">
      <alignment horizontal="center" vertical="center"/>
      <protection/>
    </xf>
    <xf numFmtId="0" fontId="108" fillId="55" borderId="67" xfId="51" applyFont="1" applyFill="1" applyBorder="1" applyAlignment="1">
      <alignment horizontal="left" vertical="center"/>
      <protection/>
    </xf>
    <xf numFmtId="0" fontId="108" fillId="55" borderId="38" xfId="51" applyFont="1" applyFill="1" applyBorder="1" applyAlignment="1">
      <alignment horizontal="left" vertical="center"/>
      <protection/>
    </xf>
    <xf numFmtId="0" fontId="108" fillId="55" borderId="77" xfId="51" applyFont="1" applyFill="1" applyBorder="1" applyAlignment="1">
      <alignment horizontal="center" vertical="center"/>
      <protection/>
    </xf>
    <xf numFmtId="0" fontId="108" fillId="55" borderId="67" xfId="51" applyFont="1" applyFill="1" applyBorder="1" applyAlignment="1">
      <alignment horizontal="center" vertical="center"/>
      <protection/>
    </xf>
    <xf numFmtId="0" fontId="108" fillId="55" borderId="27" xfId="51" applyFont="1" applyFill="1" applyBorder="1" applyAlignment="1">
      <alignment horizontal="center" vertical="center"/>
      <protection/>
    </xf>
    <xf numFmtId="0" fontId="110" fillId="55" borderId="35" xfId="51" applyFont="1" applyFill="1" applyBorder="1" applyAlignment="1">
      <alignment horizontal="center" vertical="center"/>
      <protection/>
    </xf>
    <xf numFmtId="0" fontId="110" fillId="55" borderId="19" xfId="51" applyFont="1" applyFill="1" applyBorder="1" applyAlignment="1">
      <alignment horizontal="center" vertical="center"/>
      <protection/>
    </xf>
    <xf numFmtId="0" fontId="108" fillId="0" borderId="19" xfId="0" applyFont="1" applyBorder="1" applyAlignment="1">
      <alignment horizontal="left" vertical="center" shrinkToFit="1"/>
    </xf>
    <xf numFmtId="0" fontId="108" fillId="0" borderId="19" xfId="0" applyFont="1" applyBorder="1" applyAlignment="1">
      <alignment horizontal="center" vertical="center"/>
    </xf>
    <xf numFmtId="0" fontId="108" fillId="55" borderId="20" xfId="51" applyFont="1" applyFill="1" applyBorder="1" applyAlignment="1">
      <alignment vertical="center" shrinkToFit="1"/>
      <protection/>
    </xf>
    <xf numFmtId="0" fontId="108" fillId="55" borderId="20" xfId="51" applyFont="1" applyFill="1" applyBorder="1" applyAlignment="1">
      <alignment horizontal="center" vertical="center" shrinkToFit="1"/>
      <protection/>
    </xf>
    <xf numFmtId="0" fontId="108" fillId="55" borderId="19" xfId="51" applyFont="1" applyFill="1" applyBorder="1" applyAlignment="1">
      <alignment horizontal="left" vertical="center" shrinkToFit="1"/>
      <protection/>
    </xf>
    <xf numFmtId="0" fontId="108" fillId="0" borderId="30" xfId="51" applyFont="1" applyBorder="1" applyAlignment="1">
      <alignment horizontal="center" vertical="center"/>
      <protection/>
    </xf>
    <xf numFmtId="0" fontId="110" fillId="55" borderId="19" xfId="51" applyFont="1" applyFill="1" applyBorder="1" applyAlignment="1">
      <alignment vertical="center"/>
      <protection/>
    </xf>
    <xf numFmtId="0" fontId="108" fillId="55" borderId="35" xfId="51" applyFont="1" applyFill="1" applyBorder="1" applyAlignment="1">
      <alignment horizontal="left" vertical="center"/>
      <protection/>
    </xf>
    <xf numFmtId="0" fontId="108" fillId="55" borderId="28" xfId="51" applyFont="1" applyFill="1" applyBorder="1" applyAlignment="1">
      <alignment horizontal="center" vertical="center" shrinkToFit="1"/>
      <protection/>
    </xf>
    <xf numFmtId="0" fontId="108" fillId="55" borderId="31" xfId="51" applyFont="1" applyFill="1" applyBorder="1" applyAlignment="1">
      <alignment horizontal="center" vertical="center" shrinkToFit="1"/>
      <protection/>
    </xf>
    <xf numFmtId="0" fontId="110" fillId="55" borderId="36" xfId="51" applyFont="1" applyFill="1" applyBorder="1" applyAlignment="1">
      <alignment horizontal="center" vertical="center"/>
      <protection/>
    </xf>
    <xf numFmtId="0" fontId="118" fillId="55" borderId="28" xfId="51" applyFont="1" applyFill="1" applyBorder="1" applyAlignment="1">
      <alignment horizontal="left" vertical="center"/>
      <protection/>
    </xf>
    <xf numFmtId="0" fontId="108" fillId="0" borderId="19" xfId="51" applyFont="1" applyBorder="1" applyAlignment="1">
      <alignment horizontal="justify" vertical="center" shrinkToFit="1"/>
      <protection/>
    </xf>
    <xf numFmtId="0" fontId="108" fillId="0" borderId="27" xfId="51" applyFont="1" applyBorder="1" applyAlignment="1">
      <alignment horizontal="center" vertical="center"/>
      <protection/>
    </xf>
    <xf numFmtId="0" fontId="108" fillId="0" borderId="28" xfId="51" applyFont="1" applyBorder="1" applyAlignment="1">
      <alignment horizontal="left" vertical="center" shrinkToFit="1"/>
      <protection/>
    </xf>
    <xf numFmtId="0" fontId="108" fillId="0" borderId="28" xfId="51" applyFont="1" applyBorder="1" applyAlignment="1">
      <alignment horizontal="center" vertical="center"/>
      <protection/>
    </xf>
    <xf numFmtId="0" fontId="108" fillId="0" borderId="28" xfId="51" applyFont="1" applyBorder="1" applyAlignment="1">
      <alignment vertical="center"/>
      <protection/>
    </xf>
    <xf numFmtId="0" fontId="108" fillId="0" borderId="28" xfId="51" applyFont="1" applyBorder="1" applyAlignment="1">
      <alignment vertical="center" shrinkToFit="1"/>
      <protection/>
    </xf>
    <xf numFmtId="0" fontId="108" fillId="0" borderId="31" xfId="51" applyFont="1" applyBorder="1" applyAlignment="1">
      <alignment horizontal="center" vertical="center"/>
      <protection/>
    </xf>
    <xf numFmtId="0" fontId="108" fillId="0" borderId="51" xfId="51" applyFont="1" applyBorder="1" applyAlignment="1">
      <alignment horizontal="center" vertical="center"/>
      <protection/>
    </xf>
    <xf numFmtId="0" fontId="108" fillId="55" borderId="21" xfId="51" applyFont="1" applyFill="1" applyBorder="1" applyAlignment="1">
      <alignment horizontal="left" vertical="center" shrinkToFit="1"/>
      <protection/>
    </xf>
    <xf numFmtId="0" fontId="108" fillId="0" borderId="21" xfId="51" applyFont="1" applyBorder="1" applyAlignment="1">
      <alignment horizontal="center" vertical="center"/>
      <protection/>
    </xf>
    <xf numFmtId="0" fontId="108" fillId="0" borderId="44" xfId="51" applyFont="1" applyBorder="1" applyAlignment="1">
      <alignment horizontal="center" vertical="center"/>
      <protection/>
    </xf>
    <xf numFmtId="0" fontId="108" fillId="0" borderId="21" xfId="51" applyFont="1" applyBorder="1" applyAlignment="1">
      <alignment horizontal="center" vertical="center" shrinkToFit="1"/>
      <protection/>
    </xf>
    <xf numFmtId="0" fontId="108" fillId="0" borderId="52" xfId="51" applyFont="1" applyBorder="1" applyAlignment="1">
      <alignment horizontal="center" vertical="center"/>
      <protection/>
    </xf>
    <xf numFmtId="0" fontId="108" fillId="0" borderId="21" xfId="51" applyFont="1" applyBorder="1" applyAlignment="1">
      <alignment horizontal="justify" vertical="center" shrinkToFit="1"/>
      <protection/>
    </xf>
    <xf numFmtId="0" fontId="108" fillId="0" borderId="42" xfId="51" applyFont="1" applyBorder="1" applyAlignment="1">
      <alignment horizontal="center" vertical="center"/>
      <protection/>
    </xf>
    <xf numFmtId="0" fontId="108" fillId="0" borderId="42" xfId="51" applyFont="1" applyBorder="1" applyAlignment="1">
      <alignment horizontal="justify" vertical="center" shrinkToFit="1"/>
      <protection/>
    </xf>
    <xf numFmtId="0" fontId="108" fillId="0" borderId="78" xfId="51" applyFont="1" applyBorder="1" applyAlignment="1">
      <alignment horizontal="center" vertical="center"/>
      <protection/>
    </xf>
    <xf numFmtId="0" fontId="108" fillId="0" borderId="43" xfId="51" applyFont="1" applyBorder="1" applyAlignment="1">
      <alignment horizontal="center" vertical="center" shrinkToFit="1"/>
      <protection/>
    </xf>
    <xf numFmtId="0" fontId="110" fillId="0" borderId="21" xfId="51" applyFont="1" applyBorder="1" applyAlignment="1">
      <alignment vertical="center"/>
      <protection/>
    </xf>
    <xf numFmtId="0" fontId="110" fillId="0" borderId="52" xfId="51" applyFont="1" applyBorder="1" applyAlignment="1">
      <alignment vertical="center"/>
      <protection/>
    </xf>
    <xf numFmtId="0" fontId="108" fillId="0" borderId="38" xfId="0" applyFont="1" applyBorder="1" applyAlignment="1">
      <alignment horizontal="center" vertical="center"/>
    </xf>
    <xf numFmtId="0" fontId="108" fillId="55" borderId="19" xfId="0" applyFont="1" applyFill="1" applyBorder="1" applyAlignment="1">
      <alignment horizontal="left" vertical="center" shrinkToFit="1"/>
    </xf>
    <xf numFmtId="0" fontId="107" fillId="55" borderId="19" xfId="0" applyFont="1" applyFill="1" applyBorder="1" applyAlignment="1">
      <alignment horizontal="center" vertical="center"/>
    </xf>
    <xf numFmtId="0" fontId="107" fillId="55" borderId="67" xfId="0" applyFont="1" applyFill="1" applyBorder="1" applyAlignment="1">
      <alignment horizontal="center" vertical="center"/>
    </xf>
    <xf numFmtId="0" fontId="108" fillId="55" borderId="26" xfId="51" applyFont="1" applyFill="1" applyBorder="1" applyAlignment="1">
      <alignment horizontal="center" vertical="center"/>
      <protection/>
    </xf>
    <xf numFmtId="0" fontId="109" fillId="55" borderId="19" xfId="51" applyFont="1" applyFill="1" applyBorder="1" applyAlignment="1">
      <alignment horizontal="left" vertical="center"/>
      <protection/>
    </xf>
    <xf numFmtId="0" fontId="118" fillId="55" borderId="19" xfId="51" applyFont="1" applyFill="1" applyBorder="1" applyAlignment="1">
      <alignment horizontal="left" vertical="center"/>
      <protection/>
    </xf>
    <xf numFmtId="0" fontId="125" fillId="55" borderId="38" xfId="51" applyFont="1" applyFill="1" applyBorder="1" applyAlignment="1">
      <alignment horizontal="left" vertical="center"/>
      <protection/>
    </xf>
    <xf numFmtId="0" fontId="108" fillId="55" borderId="38" xfId="51" applyFont="1" applyFill="1" applyBorder="1" applyAlignment="1">
      <alignment vertical="center" shrinkToFit="1"/>
      <protection/>
    </xf>
    <xf numFmtId="0" fontId="108" fillId="55" borderId="45" xfId="51" applyFont="1" applyFill="1" applyBorder="1" applyAlignment="1">
      <alignment horizontal="center" vertical="center"/>
      <protection/>
    </xf>
    <xf numFmtId="0" fontId="108" fillId="0" borderId="45" xfId="0" applyFont="1" applyBorder="1" applyAlignment="1">
      <alignment horizontal="center" vertical="center"/>
    </xf>
    <xf numFmtId="0" fontId="108" fillId="55" borderId="77" xfId="0" applyFont="1" applyFill="1" applyBorder="1" applyAlignment="1">
      <alignment horizontal="center" vertical="center"/>
    </xf>
    <xf numFmtId="0" fontId="126" fillId="55" borderId="19" xfId="51" applyFont="1" applyFill="1" applyBorder="1" applyAlignment="1">
      <alignment horizontal="left" vertical="center"/>
      <protection/>
    </xf>
    <xf numFmtId="0" fontId="107" fillId="55" borderId="26" xfId="0" applyFont="1" applyFill="1" applyBorder="1" applyAlignment="1">
      <alignment horizontal="center" vertical="center"/>
    </xf>
    <xf numFmtId="0" fontId="107" fillId="55" borderId="35" xfId="0" applyFont="1" applyFill="1" applyBorder="1" applyAlignment="1">
      <alignment horizontal="center" vertical="center"/>
    </xf>
    <xf numFmtId="0" fontId="107" fillId="55" borderId="19" xfId="51" applyFont="1" applyFill="1" applyBorder="1" applyAlignment="1">
      <alignment horizontal="center" vertical="center"/>
      <protection/>
    </xf>
    <xf numFmtId="0" fontId="108" fillId="0" borderId="20" xfId="0" applyFont="1" applyBorder="1" applyAlignment="1">
      <alignment horizontal="center" vertical="center"/>
    </xf>
    <xf numFmtId="0" fontId="107" fillId="0" borderId="19" xfId="0" applyFont="1" applyBorder="1" applyAlignment="1">
      <alignment vertical="center"/>
    </xf>
    <xf numFmtId="0" fontId="108" fillId="0" borderId="27" xfId="0" applyFont="1" applyBorder="1" applyAlignment="1">
      <alignment horizontal="center" vertical="center"/>
    </xf>
    <xf numFmtId="0" fontId="108" fillId="55" borderId="35" xfId="0" applyFont="1" applyFill="1" applyBorder="1" applyAlignment="1">
      <alignment horizontal="justify" vertical="center" shrinkToFit="1"/>
    </xf>
    <xf numFmtId="0" fontId="108" fillId="55" borderId="19" xfId="51" applyFont="1" applyFill="1" applyBorder="1" applyAlignment="1">
      <alignment vertical="center"/>
      <protection/>
    </xf>
    <xf numFmtId="0" fontId="108" fillId="55" borderId="19" xfId="0" applyFont="1" applyFill="1" applyBorder="1" applyAlignment="1">
      <alignment horizontal="justify" vertical="center" shrinkToFit="1"/>
    </xf>
    <xf numFmtId="0" fontId="90" fillId="0" borderId="20" xfId="0" applyFont="1" applyBorder="1" applyAlignment="1">
      <alignment vertical="center"/>
    </xf>
    <xf numFmtId="0" fontId="109" fillId="55" borderId="19" xfId="51" applyFont="1" applyFill="1" applyBorder="1" applyAlignment="1">
      <alignment vertical="center"/>
      <protection/>
    </xf>
    <xf numFmtId="0" fontId="108" fillId="55" borderId="27" xfId="0" applyFont="1" applyFill="1" applyBorder="1" applyAlignment="1">
      <alignment horizontal="center" vertical="center"/>
    </xf>
    <xf numFmtId="0" fontId="108" fillId="0" borderId="25" xfId="0" applyFont="1" applyBorder="1" applyAlignment="1">
      <alignment horizontal="center" vertical="center"/>
    </xf>
    <xf numFmtId="0" fontId="90" fillId="55" borderId="35" xfId="0" applyFont="1" applyFill="1" applyBorder="1" applyAlignment="1">
      <alignment vertical="center"/>
    </xf>
    <xf numFmtId="0" fontId="108" fillId="0" borderId="28" xfId="0" applyFont="1" applyBorder="1" applyAlignment="1">
      <alignment horizontal="center" vertical="center"/>
    </xf>
    <xf numFmtId="0" fontId="90" fillId="55" borderId="36" xfId="0" applyFont="1" applyFill="1" applyBorder="1" applyAlignment="1">
      <alignment vertical="center"/>
    </xf>
    <xf numFmtId="0" fontId="108" fillId="0" borderId="28" xfId="0" applyFont="1" applyBorder="1" applyAlignment="1">
      <alignment vertical="center"/>
    </xf>
    <xf numFmtId="0" fontId="90" fillId="55" borderId="19" xfId="0" applyFont="1" applyFill="1" applyBorder="1" applyAlignment="1">
      <alignment vertical="center"/>
    </xf>
    <xf numFmtId="0" fontId="90" fillId="55" borderId="19" xfId="0" applyFont="1" applyFill="1" applyBorder="1" applyAlignment="1">
      <alignment horizontal="center" vertical="center"/>
    </xf>
    <xf numFmtId="0" fontId="90" fillId="55" borderId="25" xfId="0" applyFont="1" applyFill="1" applyBorder="1" applyAlignment="1">
      <alignment horizontal="center" vertical="center"/>
    </xf>
    <xf numFmtId="0" fontId="108" fillId="55" borderId="36" xfId="51" applyFont="1" applyFill="1" applyBorder="1" applyAlignment="1">
      <alignment horizontal="center" vertical="center"/>
      <protection/>
    </xf>
    <xf numFmtId="0" fontId="90" fillId="55" borderId="19" xfId="0" applyFont="1" applyFill="1" applyBorder="1" applyAlignment="1">
      <alignment horizontal="left" vertical="center"/>
    </xf>
    <xf numFmtId="0" fontId="108" fillId="55" borderId="79" xfId="51" applyFont="1" applyFill="1" applyBorder="1" applyAlignment="1">
      <alignment vertical="center"/>
      <protection/>
    </xf>
    <xf numFmtId="0" fontId="108" fillId="55" borderId="79" xfId="51" applyFont="1" applyFill="1" applyBorder="1" applyAlignment="1">
      <alignment horizontal="center" vertical="center"/>
      <protection/>
    </xf>
    <xf numFmtId="0" fontId="108" fillId="0" borderId="79" xfId="0" applyFont="1" applyBorder="1" applyAlignment="1">
      <alignment horizontal="center" vertical="center"/>
    </xf>
    <xf numFmtId="0" fontId="108" fillId="0" borderId="80" xfId="0" applyFont="1" applyBorder="1" applyAlignment="1">
      <alignment horizontal="center" vertical="center"/>
    </xf>
    <xf numFmtId="0" fontId="108" fillId="0" borderId="80" xfId="0" applyFont="1" applyBorder="1" applyAlignment="1">
      <alignment horizontal="left" vertical="center" shrinkToFit="1"/>
    </xf>
    <xf numFmtId="0" fontId="108" fillId="55" borderId="80" xfId="0" applyFont="1" applyFill="1" applyBorder="1" applyAlignment="1">
      <alignment horizontal="center" vertical="center"/>
    </xf>
    <xf numFmtId="0" fontId="108" fillId="55" borderId="80" xfId="0" applyFont="1" applyFill="1" applyBorder="1" applyAlignment="1">
      <alignment horizontal="justify" vertical="center" shrinkToFit="1"/>
    </xf>
    <xf numFmtId="0" fontId="108" fillId="55" borderId="81" xfId="0" applyFont="1" applyFill="1" applyBorder="1" applyAlignment="1">
      <alignment horizontal="center" vertical="center"/>
    </xf>
    <xf numFmtId="0" fontId="108" fillId="0" borderId="82" xfId="0" applyFont="1" applyBorder="1" applyAlignment="1">
      <alignment horizontal="center" vertical="center"/>
    </xf>
    <xf numFmtId="0" fontId="108" fillId="0" borderId="83" xfId="0" applyFont="1" applyBorder="1" applyAlignment="1">
      <alignment horizontal="center" vertical="center"/>
    </xf>
    <xf numFmtId="0" fontId="108" fillId="0" borderId="81" xfId="0" applyFont="1" applyBorder="1" applyAlignment="1">
      <alignment horizontal="center" vertical="center"/>
    </xf>
    <xf numFmtId="0" fontId="109" fillId="0" borderId="80" xfId="0" applyFont="1" applyBorder="1" applyAlignment="1">
      <alignment horizontal="left" vertical="center" shrinkToFit="1"/>
    </xf>
    <xf numFmtId="0" fontId="108" fillId="0" borderId="80" xfId="0" applyFont="1" applyBorder="1" applyAlignment="1">
      <alignment horizontal="justify" vertical="center" shrinkToFit="1"/>
    </xf>
    <xf numFmtId="0" fontId="108" fillId="0" borderId="84" xfId="0" applyFont="1" applyBorder="1" applyAlignment="1">
      <alignment horizontal="center" vertical="center"/>
    </xf>
    <xf numFmtId="0" fontId="108" fillId="0" borderId="19" xfId="0" applyFont="1" applyBorder="1" applyAlignment="1">
      <alignment vertical="center"/>
    </xf>
    <xf numFmtId="0" fontId="108" fillId="55" borderId="19" xfId="0" applyFont="1" applyFill="1" applyBorder="1" applyAlignment="1">
      <alignment horizontal="center" vertical="center"/>
    </xf>
    <xf numFmtId="0" fontId="108" fillId="55" borderId="25" xfId="0" applyFont="1" applyFill="1" applyBorder="1" applyAlignment="1">
      <alignment horizontal="center" vertical="center"/>
    </xf>
    <xf numFmtId="0" fontId="108" fillId="0" borderId="35" xfId="0" applyFont="1" applyBorder="1" applyAlignment="1">
      <alignment horizontal="center" vertical="center"/>
    </xf>
    <xf numFmtId="0" fontId="108" fillId="0" borderId="19" xfId="0" applyFont="1" applyBorder="1" applyAlignment="1">
      <alignment horizontal="justify" vertical="center" shrinkToFit="1"/>
    </xf>
    <xf numFmtId="0" fontId="108" fillId="0" borderId="19" xfId="0" applyFont="1" applyBorder="1" applyAlignment="1">
      <alignment vertical="center" shrinkToFit="1"/>
    </xf>
    <xf numFmtId="0" fontId="125" fillId="0" borderId="19" xfId="0" applyFont="1" applyBorder="1" applyAlignment="1">
      <alignment horizontal="justify" vertical="center" shrinkToFit="1"/>
    </xf>
    <xf numFmtId="0" fontId="108" fillId="0" borderId="28" xfId="0" applyFont="1" applyBorder="1" applyAlignment="1">
      <alignment horizontal="left" vertical="center" shrinkToFit="1"/>
    </xf>
    <xf numFmtId="0" fontId="110" fillId="55" borderId="28" xfId="0" applyFont="1" applyFill="1" applyBorder="1" applyAlignment="1">
      <alignment vertical="center"/>
    </xf>
    <xf numFmtId="0" fontId="108" fillId="55" borderId="28" xfId="0" applyFont="1" applyFill="1" applyBorder="1" applyAlignment="1">
      <alignment horizontal="left" vertical="center" shrinkToFit="1"/>
    </xf>
    <xf numFmtId="0" fontId="108" fillId="55" borderId="28" xfId="0" applyFont="1" applyFill="1" applyBorder="1" applyAlignment="1">
      <alignment horizontal="center" vertical="center"/>
    </xf>
    <xf numFmtId="0" fontId="108" fillId="55" borderId="29" xfId="0" applyFont="1" applyFill="1" applyBorder="1" applyAlignment="1">
      <alignment horizontal="center" vertical="center"/>
    </xf>
    <xf numFmtId="0" fontId="108" fillId="0" borderId="36" xfId="0" applyFont="1" applyBorder="1" applyAlignment="1">
      <alignment horizontal="center" vertical="center"/>
    </xf>
    <xf numFmtId="0" fontId="108" fillId="0" borderId="28" xfId="0" applyFont="1" applyBorder="1" applyAlignment="1">
      <alignment horizontal="center" vertical="center" shrinkToFit="1"/>
    </xf>
    <xf numFmtId="0" fontId="108" fillId="0" borderId="28" xfId="0" applyFont="1" applyBorder="1" applyAlignment="1">
      <alignment horizontal="justify" vertical="center" shrinkToFit="1"/>
    </xf>
    <xf numFmtId="0" fontId="108" fillId="0" borderId="31" xfId="0" applyFont="1" applyBorder="1" applyAlignment="1">
      <alignment horizontal="center" vertical="center"/>
    </xf>
    <xf numFmtId="0" fontId="108" fillId="0" borderId="29" xfId="0" applyFont="1" applyBorder="1" applyAlignment="1">
      <alignment horizontal="center" vertical="center"/>
    </xf>
    <xf numFmtId="0" fontId="108" fillId="0" borderId="80" xfId="0" applyFont="1" applyBorder="1" applyAlignment="1">
      <alignment vertical="center"/>
    </xf>
    <xf numFmtId="0" fontId="108" fillId="55" borderId="82" xfId="51" applyFont="1" applyFill="1" applyBorder="1" applyAlignment="1">
      <alignment horizontal="center" vertical="center"/>
      <protection/>
    </xf>
    <xf numFmtId="0" fontId="108" fillId="55" borderId="80" xfId="51" applyFont="1" applyFill="1" applyBorder="1" applyAlignment="1">
      <alignment horizontal="left" vertical="center"/>
      <protection/>
    </xf>
    <xf numFmtId="0" fontId="108" fillId="55" borderId="80" xfId="51" applyFont="1" applyFill="1" applyBorder="1" applyAlignment="1">
      <alignment horizontal="center" vertical="center"/>
      <protection/>
    </xf>
    <xf numFmtId="0" fontId="107" fillId="0" borderId="80" xfId="0" applyFont="1" applyBorder="1" applyAlignment="1">
      <alignment horizontal="center" vertical="center"/>
    </xf>
    <xf numFmtId="0" fontId="108" fillId="0" borderId="85" xfId="0" applyFont="1" applyBorder="1" applyAlignment="1">
      <alignment horizontal="center" vertical="center"/>
    </xf>
    <xf numFmtId="0" fontId="108" fillId="0" borderId="83" xfId="0" applyFont="1" applyBorder="1" applyAlignment="1">
      <alignment horizontal="center" vertical="center" shrinkToFit="1"/>
    </xf>
    <xf numFmtId="0" fontId="110" fillId="55" borderId="19" xfId="0" applyFont="1" applyFill="1" applyBorder="1" applyAlignment="1">
      <alignment vertical="center"/>
    </xf>
    <xf numFmtId="0" fontId="108" fillId="0" borderId="19" xfId="0" applyFont="1" applyBorder="1" applyAlignment="1">
      <alignment horizontal="center" vertical="center" shrinkToFit="1"/>
    </xf>
    <xf numFmtId="0" fontId="127" fillId="55" borderId="26" xfId="0" applyFont="1" applyFill="1" applyBorder="1" applyAlignment="1">
      <alignment horizontal="center" vertical="center"/>
    </xf>
    <xf numFmtId="0" fontId="122" fillId="55" borderId="19" xfId="51" applyFont="1" applyFill="1" applyBorder="1" applyAlignment="1">
      <alignment horizontal="left" vertical="center"/>
      <protection/>
    </xf>
    <xf numFmtId="0" fontId="107" fillId="55" borderId="27" xfId="51" applyFont="1" applyFill="1" applyBorder="1" applyAlignment="1">
      <alignment horizontal="center" vertical="center"/>
      <protection/>
    </xf>
    <xf numFmtId="0" fontId="108" fillId="0" borderId="26" xfId="0" applyFont="1" applyBorder="1" applyAlignment="1">
      <alignment horizontal="center" vertical="center" shrinkToFit="1"/>
    </xf>
    <xf numFmtId="0" fontId="108" fillId="0" borderId="40" xfId="0" applyFont="1" applyBorder="1" applyAlignment="1">
      <alignment vertical="center"/>
    </xf>
    <xf numFmtId="0" fontId="108" fillId="0" borderId="40" xfId="0" applyFont="1" applyBorder="1" applyAlignment="1">
      <alignment horizontal="left" vertical="center" shrinkToFit="1"/>
    </xf>
    <xf numFmtId="0" fontId="108" fillId="0" borderId="40" xfId="0" applyFont="1" applyBorder="1" applyAlignment="1">
      <alignment horizontal="center" vertical="center"/>
    </xf>
    <xf numFmtId="0" fontId="110" fillId="55" borderId="40" xfId="0" applyFont="1" applyFill="1" applyBorder="1" applyAlignment="1">
      <alignment vertical="center"/>
    </xf>
    <xf numFmtId="0" fontId="108" fillId="55" borderId="40" xfId="0" applyFont="1" applyFill="1" applyBorder="1" applyAlignment="1">
      <alignment horizontal="left" vertical="center" shrinkToFit="1"/>
    </xf>
    <xf numFmtId="0" fontId="108" fillId="55" borderId="40" xfId="0" applyFont="1" applyFill="1" applyBorder="1" applyAlignment="1">
      <alignment horizontal="center" vertical="center"/>
    </xf>
    <xf numFmtId="0" fontId="108" fillId="55" borderId="86" xfId="0" applyFont="1" applyFill="1" applyBorder="1" applyAlignment="1">
      <alignment horizontal="center" vertical="center"/>
    </xf>
    <xf numFmtId="0" fontId="108" fillId="0" borderId="87" xfId="0" applyFont="1" applyBorder="1" applyAlignment="1">
      <alignment horizontal="center" vertical="center"/>
    </xf>
    <xf numFmtId="0" fontId="108" fillId="0" borderId="40" xfId="0" applyFont="1" applyBorder="1" applyAlignment="1">
      <alignment horizontal="center" vertical="center" shrinkToFit="1"/>
    </xf>
    <xf numFmtId="0" fontId="108" fillId="0" borderId="40" xfId="0" applyFont="1" applyBorder="1" applyAlignment="1">
      <alignment horizontal="justify" vertical="center" shrinkToFit="1"/>
    </xf>
    <xf numFmtId="0" fontId="108" fillId="0" borderId="88" xfId="0" applyFont="1" applyBorder="1" applyAlignment="1">
      <alignment horizontal="center" vertical="center"/>
    </xf>
    <xf numFmtId="0" fontId="108" fillId="0" borderId="89" xfId="0" applyFont="1" applyBorder="1" applyAlignment="1">
      <alignment horizontal="center" vertical="center" shrinkToFit="1"/>
    </xf>
    <xf numFmtId="0" fontId="108" fillId="0" borderId="90" xfId="0" applyFont="1" applyBorder="1" applyAlignment="1">
      <alignment vertical="center"/>
    </xf>
    <xf numFmtId="0" fontId="107" fillId="55" borderId="82" xfId="0" applyFont="1" applyFill="1" applyBorder="1" applyAlignment="1">
      <alignment vertical="center"/>
    </xf>
    <xf numFmtId="0" fontId="128" fillId="55" borderId="80" xfId="52" applyNumberFormat="1" applyFont="1" applyFill="1" applyBorder="1" applyAlignment="1">
      <alignment horizontal="left" vertical="center"/>
      <protection/>
    </xf>
    <xf numFmtId="0" fontId="128" fillId="55" borderId="80" xfId="52" applyNumberFormat="1" applyFont="1" applyFill="1" applyBorder="1" applyAlignment="1">
      <alignment horizontal="center" vertical="center"/>
      <protection/>
    </xf>
    <xf numFmtId="0" fontId="108" fillId="55" borderId="80" xfId="0" applyFont="1" applyFill="1" applyBorder="1" applyAlignment="1">
      <alignment horizontal="left" vertical="center" shrinkToFit="1"/>
    </xf>
    <xf numFmtId="0" fontId="108" fillId="0" borderId="80" xfId="0" applyFont="1" applyBorder="1" applyAlignment="1">
      <alignment horizontal="center" vertical="center" shrinkToFit="1"/>
    </xf>
    <xf numFmtId="0" fontId="108" fillId="55" borderId="19" xfId="0" applyFont="1" applyFill="1" applyBorder="1" applyAlignment="1">
      <alignment vertical="center"/>
    </xf>
    <xf numFmtId="0" fontId="108" fillId="55" borderId="19" xfId="0" applyFont="1" applyFill="1" applyBorder="1" applyAlignment="1">
      <alignment vertical="center" shrinkToFit="1"/>
    </xf>
    <xf numFmtId="0" fontId="108" fillId="0" borderId="28" xfId="0" applyFont="1" applyBorder="1" applyAlignment="1">
      <alignment vertical="center" shrinkToFit="1"/>
    </xf>
    <xf numFmtId="0" fontId="108" fillId="0" borderId="33" xfId="0" applyFont="1" applyFill="1" applyBorder="1" applyAlignment="1">
      <alignment vertical="center"/>
    </xf>
    <xf numFmtId="0" fontId="108" fillId="0" borderId="33" xfId="0" applyFont="1" applyFill="1" applyBorder="1" applyAlignment="1">
      <alignment vertical="center" shrinkToFit="1"/>
    </xf>
    <xf numFmtId="0" fontId="108" fillId="0" borderId="33" xfId="0" applyFont="1" applyFill="1" applyBorder="1" applyAlignment="1">
      <alignment horizontal="center" vertical="center"/>
    </xf>
    <xf numFmtId="0" fontId="108" fillId="0" borderId="50" xfId="0" applyFont="1" applyFill="1" applyBorder="1" applyAlignment="1">
      <alignment horizontal="center" vertical="center"/>
    </xf>
    <xf numFmtId="0" fontId="108" fillId="0" borderId="34" xfId="0" applyFont="1" applyFill="1" applyBorder="1" applyAlignment="1">
      <alignment horizontal="center" vertical="center"/>
    </xf>
    <xf numFmtId="0" fontId="108" fillId="0" borderId="33" xfId="0" applyFont="1" applyBorder="1" applyAlignment="1">
      <alignment horizontal="center" vertical="center"/>
    </xf>
    <xf numFmtId="0" fontId="108" fillId="0" borderId="33" xfId="0" applyFont="1" applyBorder="1" applyAlignment="1">
      <alignment vertical="center"/>
    </xf>
    <xf numFmtId="0" fontId="108" fillId="0" borderId="33" xfId="0" applyFont="1" applyBorder="1" applyAlignment="1">
      <alignment vertical="center" shrinkToFit="1"/>
    </xf>
    <xf numFmtId="0" fontId="108" fillId="0" borderId="34" xfId="0" applyFont="1" applyBorder="1" applyAlignment="1">
      <alignment horizontal="center" vertical="center"/>
    </xf>
    <xf numFmtId="0" fontId="108" fillId="0" borderId="79" xfId="0" applyFont="1" applyFill="1" applyBorder="1" applyAlignment="1">
      <alignment horizontal="center" vertical="center"/>
    </xf>
    <xf numFmtId="0" fontId="108" fillId="55" borderId="79" xfId="0" applyFont="1" applyFill="1" applyBorder="1" applyAlignment="1">
      <alignment horizontal="center" vertical="center"/>
    </xf>
    <xf numFmtId="0" fontId="108" fillId="55" borderId="79" xfId="0" applyFont="1" applyFill="1" applyBorder="1" applyAlignment="1">
      <alignment vertical="center"/>
    </xf>
    <xf numFmtId="0" fontId="108" fillId="55" borderId="79" xfId="0" applyFont="1" applyFill="1" applyBorder="1" applyAlignment="1">
      <alignment vertical="center" shrinkToFit="1"/>
    </xf>
    <xf numFmtId="0" fontId="108" fillId="0" borderId="91" xfId="0" applyFont="1" applyFill="1" applyBorder="1" applyAlignment="1">
      <alignment horizontal="center" vertical="center"/>
    </xf>
    <xf numFmtId="0" fontId="108" fillId="0" borderId="79" xfId="0" applyFont="1" applyFill="1" applyBorder="1" applyAlignment="1">
      <alignment horizontal="center" vertical="center" shrinkToFit="1"/>
    </xf>
    <xf numFmtId="0" fontId="108" fillId="55" borderId="92" xfId="0" applyFont="1" applyFill="1" applyBorder="1" applyAlignment="1">
      <alignment horizontal="center" vertical="center"/>
    </xf>
    <xf numFmtId="0" fontId="108" fillId="0" borderId="79" xfId="0" applyFont="1" applyFill="1" applyBorder="1" applyAlignment="1">
      <alignment vertical="center"/>
    </xf>
    <xf numFmtId="0" fontId="108" fillId="0" borderId="79" xfId="0" applyFont="1" applyFill="1" applyBorder="1" applyAlignment="1">
      <alignment vertical="center" shrinkToFit="1"/>
    </xf>
    <xf numFmtId="0" fontId="108" fillId="0" borderId="92" xfId="0" applyFont="1" applyFill="1" applyBorder="1" applyAlignment="1">
      <alignment horizontal="center" vertical="center"/>
    </xf>
    <xf numFmtId="0" fontId="108" fillId="0" borderId="0" xfId="51" applyFont="1" applyFill="1" applyAlignment="1">
      <alignment vertical="center"/>
      <protection/>
    </xf>
    <xf numFmtId="0" fontId="108" fillId="0" borderId="19" xfId="51" applyFont="1" applyFill="1" applyBorder="1" applyAlignment="1">
      <alignment horizontal="center" vertical="center"/>
      <protection/>
    </xf>
    <xf numFmtId="0" fontId="108" fillId="0" borderId="30" xfId="51" applyFont="1" applyFill="1" applyBorder="1" applyAlignment="1">
      <alignment horizontal="center" vertical="center" shrinkToFit="1"/>
      <protection/>
    </xf>
    <xf numFmtId="0" fontId="108" fillId="0" borderId="32" xfId="51" applyFont="1" applyFill="1" applyBorder="1" applyAlignment="1">
      <alignment horizontal="center" vertical="center" shrinkToFit="1"/>
      <protection/>
    </xf>
    <xf numFmtId="0" fontId="24" fillId="0" borderId="0" xfId="51" applyFont="1" applyAlignment="1">
      <alignment horizontal="right" vertical="center"/>
      <protection/>
    </xf>
    <xf numFmtId="0" fontId="4" fillId="0" borderId="0" xfId="51">
      <alignment vertical="center"/>
      <protection/>
    </xf>
    <xf numFmtId="0" fontId="4" fillId="0" borderId="0" xfId="51" applyAlignment="1">
      <alignment horizontal="center" vertical="center"/>
      <protection/>
    </xf>
    <xf numFmtId="0" fontId="26" fillId="0" borderId="0" xfId="51" applyFont="1" applyAlignment="1">
      <alignment horizontal="center" vertical="center"/>
      <protection/>
    </xf>
    <xf numFmtId="0" fontId="25" fillId="0" borderId="0" xfId="51" applyFont="1" applyAlignment="1">
      <alignment horizontal="right" vertical="center"/>
      <protection/>
    </xf>
    <xf numFmtId="0" fontId="25" fillId="0" borderId="19" xfId="51" applyFont="1" applyBorder="1" applyAlignment="1">
      <alignment horizontal="center" vertical="center" wrapText="1"/>
      <protection/>
    </xf>
    <xf numFmtId="0" fontId="25" fillId="0" borderId="25" xfId="51" applyFont="1" applyBorder="1" applyAlignment="1">
      <alignment horizontal="center" vertical="center" wrapText="1"/>
      <protection/>
    </xf>
    <xf numFmtId="0" fontId="25" fillId="0" borderId="27" xfId="51" applyFont="1" applyBorder="1" applyAlignment="1">
      <alignment horizontal="center" vertical="center" wrapText="1"/>
      <protection/>
    </xf>
    <xf numFmtId="0" fontId="129" fillId="0" borderId="19" xfId="51" applyFont="1" applyBorder="1" applyAlignment="1">
      <alignment horizontal="left" vertical="center" wrapText="1" shrinkToFit="1"/>
      <protection/>
    </xf>
    <xf numFmtId="0" fontId="129" fillId="0" borderId="19" xfId="51" applyFont="1" applyBorder="1" applyAlignment="1">
      <alignment horizontal="center" vertical="center" wrapText="1"/>
      <protection/>
    </xf>
    <xf numFmtId="0" fontId="129" fillId="0" borderId="19" xfId="51" applyFont="1" applyBorder="1" applyAlignment="1">
      <alignment vertical="center" wrapText="1" shrinkToFit="1"/>
      <protection/>
    </xf>
    <xf numFmtId="0" fontId="25" fillId="0" borderId="19" xfId="51" applyFont="1" applyBorder="1" applyAlignment="1">
      <alignment horizontal="left" vertical="center"/>
      <protection/>
    </xf>
    <xf numFmtId="0" fontId="25" fillId="56" borderId="19" xfId="51" applyFont="1" applyFill="1" applyBorder="1" applyAlignment="1">
      <alignment horizontal="left" vertical="center"/>
      <protection/>
    </xf>
    <xf numFmtId="0" fontId="0" fillId="0" borderId="19" xfId="0" applyBorder="1" applyAlignment="1">
      <alignment vertical="center"/>
    </xf>
    <xf numFmtId="0" fontId="25" fillId="56" borderId="20" xfId="51" applyFont="1" applyFill="1" applyBorder="1" applyAlignment="1">
      <alignment horizontal="center" vertical="center"/>
      <protection/>
    </xf>
    <xf numFmtId="0" fontId="25" fillId="56" borderId="19" xfId="51" applyFont="1" applyFill="1" applyBorder="1" applyAlignment="1">
      <alignment horizontal="justify" vertical="center" shrinkToFit="1"/>
      <protection/>
    </xf>
    <xf numFmtId="0" fontId="25" fillId="56" borderId="19" xfId="51" applyFont="1" applyFill="1" applyBorder="1" applyAlignment="1">
      <alignment horizontal="center" vertical="center"/>
      <protection/>
    </xf>
    <xf numFmtId="0" fontId="0" fillId="0" borderId="0" xfId="0" applyAlignment="1">
      <alignment vertical="center"/>
    </xf>
    <xf numFmtId="0" fontId="25" fillId="56" borderId="19" xfId="51" applyFont="1" applyFill="1" applyBorder="1" applyAlignment="1">
      <alignment horizontal="justify" vertical="center" wrapText="1" shrinkToFit="1"/>
      <protection/>
    </xf>
    <xf numFmtId="0" fontId="25" fillId="56" borderId="19" xfId="51" applyFont="1" applyFill="1" applyBorder="1" applyAlignment="1">
      <alignment horizontal="center" vertical="center" wrapText="1"/>
      <protection/>
    </xf>
    <xf numFmtId="0" fontId="25" fillId="0" borderId="19" xfId="0" applyFont="1" applyBorder="1" applyAlignment="1">
      <alignment horizontal="left" vertical="center"/>
    </xf>
    <xf numFmtId="0" fontId="25" fillId="0" borderId="19" xfId="0" applyFont="1" applyBorder="1" applyAlignment="1">
      <alignment horizontal="left" vertical="center" shrinkToFit="1"/>
    </xf>
    <xf numFmtId="0" fontId="25" fillId="0" borderId="19" xfId="0" applyFont="1" applyBorder="1" applyAlignment="1">
      <alignment horizontal="center" vertical="center"/>
    </xf>
    <xf numFmtId="0" fontId="29" fillId="56" borderId="19" xfId="51" applyFont="1" applyFill="1" applyBorder="1" applyAlignment="1">
      <alignment horizontal="left" vertical="center" wrapText="1"/>
      <protection/>
    </xf>
    <xf numFmtId="0" fontId="29" fillId="56" borderId="19" xfId="51" applyFont="1" applyFill="1" applyBorder="1" applyAlignment="1">
      <alignment horizontal="center" vertical="center" wrapText="1"/>
      <protection/>
    </xf>
    <xf numFmtId="0" fontId="129" fillId="0" borderId="19" xfId="51" applyFont="1" applyBorder="1" applyAlignment="1">
      <alignment horizontal="center" vertical="center"/>
      <protection/>
    </xf>
    <xf numFmtId="0" fontId="29" fillId="0" borderId="19" xfId="51" applyFont="1" applyBorder="1" applyAlignment="1">
      <alignment horizontal="center" vertical="center" wrapText="1"/>
      <protection/>
    </xf>
    <xf numFmtId="0" fontId="25" fillId="0" borderId="19" xfId="51" applyFont="1" applyBorder="1" applyAlignment="1">
      <alignment horizontal="justify" vertical="center" wrapText="1" shrinkToFit="1"/>
      <protection/>
    </xf>
    <xf numFmtId="0" fontId="107" fillId="0" borderId="0" xfId="0" applyFont="1" applyAlignment="1">
      <alignment horizontal="left" vertical="center"/>
    </xf>
    <xf numFmtId="0" fontId="108" fillId="57" borderId="22" xfId="51" applyFont="1" applyFill="1" applyBorder="1" applyAlignment="1">
      <alignment horizontal="center" vertical="center"/>
      <protection/>
    </xf>
    <xf numFmtId="0" fontId="108" fillId="57" borderId="28" xfId="51" applyFont="1" applyFill="1" applyBorder="1" applyAlignment="1">
      <alignment vertical="center" shrinkToFit="1"/>
      <protection/>
    </xf>
    <xf numFmtId="0" fontId="108" fillId="57" borderId="19" xfId="51" applyFont="1" applyFill="1" applyBorder="1" applyAlignment="1">
      <alignment horizontal="center" vertical="center" wrapText="1"/>
      <protection/>
    </xf>
    <xf numFmtId="0" fontId="25" fillId="0" borderId="21" xfId="51" applyFont="1" applyBorder="1" applyAlignment="1">
      <alignment horizontal="left" vertical="center" shrinkToFit="1"/>
      <protection/>
    </xf>
    <xf numFmtId="0" fontId="25" fillId="0" borderId="33" xfId="51" applyFont="1" applyBorder="1">
      <alignment vertical="center"/>
      <protection/>
    </xf>
    <xf numFmtId="0" fontId="37" fillId="0" borderId="22" xfId="51" applyFont="1" applyBorder="1" applyAlignment="1">
      <alignment horizontal="center" vertical="center" wrapText="1"/>
      <protection/>
    </xf>
    <xf numFmtId="0" fontId="37" fillId="0" borderId="19" xfId="51" applyFont="1" applyBorder="1" applyAlignment="1">
      <alignment horizontal="left" vertical="center" wrapText="1" shrinkToFit="1"/>
      <protection/>
    </xf>
    <xf numFmtId="0" fontId="25" fillId="0" borderId="20" xfId="51" applyFont="1" applyBorder="1" applyAlignment="1">
      <alignment horizontal="left" vertical="center" wrapText="1" shrinkToFit="1"/>
      <protection/>
    </xf>
    <xf numFmtId="0" fontId="0" fillId="0" borderId="38" xfId="0" applyBorder="1" applyAlignment="1">
      <alignment vertical="center"/>
    </xf>
    <xf numFmtId="0" fontId="25" fillId="0" borderId="77" xfId="51" applyFont="1" applyBorder="1" applyAlignment="1">
      <alignment horizontal="center" vertical="center"/>
      <protection/>
    </xf>
    <xf numFmtId="0" fontId="25" fillId="0" borderId="19" xfId="51" applyFont="1" applyBorder="1">
      <alignment vertical="center"/>
      <protection/>
    </xf>
    <xf numFmtId="0" fontId="34" fillId="0" borderId="0" xfId="52" applyFont="1" applyAlignment="1">
      <alignment horizontal="center" vertical="center"/>
      <protection/>
    </xf>
    <xf numFmtId="0" fontId="29" fillId="0" borderId="19" xfId="52" applyFont="1" applyBorder="1" applyAlignment="1">
      <alignment vertical="center" wrapText="1" shrinkToFit="1"/>
      <protection/>
    </xf>
    <xf numFmtId="0" fontId="29" fillId="0" borderId="19" xfId="52" applyFont="1" applyBorder="1" applyAlignment="1">
      <alignment horizontal="center" vertical="center"/>
      <protection/>
    </xf>
    <xf numFmtId="0" fontId="25" fillId="0" borderId="19" xfId="52" applyFont="1" applyBorder="1" applyAlignment="1">
      <alignment vertical="center" wrapText="1" shrinkToFit="1"/>
      <protection/>
    </xf>
    <xf numFmtId="0" fontId="0" fillId="0" borderId="21" xfId="0" applyBorder="1" applyAlignment="1">
      <alignment vertical="center"/>
    </xf>
    <xf numFmtId="0" fontId="25" fillId="0" borderId="32" xfId="51" applyFont="1" applyBorder="1" applyAlignment="1">
      <alignment horizontal="left" vertical="center"/>
      <protection/>
    </xf>
    <xf numFmtId="0" fontId="25" fillId="0" borderId="93" xfId="51" applyFont="1" applyBorder="1">
      <alignment vertical="center"/>
      <protection/>
    </xf>
    <xf numFmtId="0" fontId="4" fillId="0" borderId="20" xfId="51" applyBorder="1" applyAlignment="1">
      <alignment horizontal="left" vertical="center" shrinkToFit="1"/>
      <protection/>
    </xf>
    <xf numFmtId="0" fontId="108" fillId="0" borderId="20" xfId="51" applyFont="1" applyBorder="1" applyAlignment="1">
      <alignment horizontal="left" vertical="center" shrinkToFit="1"/>
      <protection/>
    </xf>
    <xf numFmtId="0" fontId="108" fillId="0" borderId="20" xfId="51" applyFont="1" applyBorder="1" applyAlignment="1">
      <alignment horizontal="center" vertical="center" wrapText="1"/>
      <protection/>
    </xf>
    <xf numFmtId="0" fontId="107" fillId="0" borderId="0" xfId="0" applyFont="1" applyAlignment="1">
      <alignment vertical="center"/>
    </xf>
    <xf numFmtId="0" fontId="108" fillId="0" borderId="20" xfId="51" applyFont="1" applyBorder="1" applyAlignment="1">
      <alignment horizontal="center" vertical="center" shrinkToFit="1"/>
      <protection/>
    </xf>
    <xf numFmtId="0" fontId="25" fillId="0" borderId="24" xfId="51" applyFont="1" applyBorder="1">
      <alignment vertical="center"/>
      <protection/>
    </xf>
    <xf numFmtId="0" fontId="4" fillId="0" borderId="21" xfId="51" applyBorder="1">
      <alignment vertical="center"/>
      <protection/>
    </xf>
    <xf numFmtId="0" fontId="25" fillId="0" borderId="26" xfId="51" applyFont="1" applyBorder="1">
      <alignment vertical="center"/>
      <protection/>
    </xf>
    <xf numFmtId="0" fontId="25" fillId="0" borderId="27" xfId="51" applyFont="1" applyBorder="1">
      <alignment vertical="center"/>
      <protection/>
    </xf>
    <xf numFmtId="0" fontId="25" fillId="0" borderId="32" xfId="51" applyFont="1" applyBorder="1">
      <alignment vertical="center"/>
      <protection/>
    </xf>
    <xf numFmtId="0" fontId="25" fillId="57" borderId="22" xfId="52" applyFont="1" applyFill="1" applyBorder="1" applyAlignment="1">
      <alignment horizontal="center" vertical="center"/>
      <protection/>
    </xf>
    <xf numFmtId="0" fontId="25" fillId="57" borderId="20" xfId="52" applyFont="1" applyFill="1" applyBorder="1" applyAlignment="1">
      <alignment horizontal="center" vertical="center"/>
      <protection/>
    </xf>
    <xf numFmtId="0" fontId="108" fillId="57" borderId="19" xfId="52" applyFont="1" applyFill="1" applyBorder="1" applyAlignment="1">
      <alignment horizontal="center" vertical="center"/>
      <protection/>
    </xf>
    <xf numFmtId="0" fontId="25" fillId="57" borderId="19" xfId="52" applyFont="1" applyFill="1" applyBorder="1" applyAlignment="1">
      <alignment horizontal="center" vertical="center"/>
      <protection/>
    </xf>
    <xf numFmtId="0" fontId="112" fillId="57" borderId="20" xfId="52" applyFont="1" applyFill="1" applyBorder="1" applyAlignment="1">
      <alignment horizontal="center" vertical="center"/>
      <protection/>
    </xf>
    <xf numFmtId="0" fontId="112" fillId="0" borderId="20" xfId="51" applyFont="1" applyBorder="1" applyAlignment="1">
      <alignment horizontal="left" vertical="center" shrinkToFit="1"/>
      <protection/>
    </xf>
    <xf numFmtId="0" fontId="112" fillId="57" borderId="19" xfId="52" applyFont="1" applyFill="1" applyBorder="1" applyAlignment="1">
      <alignment horizontal="center" vertical="center"/>
      <protection/>
    </xf>
    <xf numFmtId="0" fontId="112" fillId="57" borderId="38" xfId="52" applyFont="1" applyFill="1" applyBorder="1" applyAlignment="1">
      <alignment horizontal="center" vertical="center"/>
      <protection/>
    </xf>
    <xf numFmtId="0" fontId="112" fillId="57" borderId="38" xfId="52" applyFont="1" applyFill="1" applyBorder="1" applyAlignment="1">
      <alignment horizontal="justify" vertical="center" shrinkToFit="1"/>
      <protection/>
    </xf>
    <xf numFmtId="0" fontId="25" fillId="57" borderId="38" xfId="52" applyFont="1" applyFill="1" applyBorder="1" applyAlignment="1">
      <alignment horizontal="center" vertical="center"/>
      <protection/>
    </xf>
    <xf numFmtId="0" fontId="112" fillId="0" borderId="38" xfId="52" applyFont="1" applyBorder="1" applyAlignment="1">
      <alignment horizontal="center" vertical="center"/>
      <protection/>
    </xf>
    <xf numFmtId="0" fontId="112" fillId="0" borderId="38" xfId="52" applyFont="1" applyBorder="1" applyAlignment="1">
      <alignment horizontal="justify" vertical="center" shrinkToFit="1"/>
      <protection/>
    </xf>
    <xf numFmtId="0" fontId="112" fillId="0" borderId="20" xfId="52" applyFont="1" applyBorder="1" applyAlignment="1">
      <alignment horizontal="center" vertical="center"/>
      <protection/>
    </xf>
    <xf numFmtId="0" fontId="112" fillId="0" borderId="20" xfId="52" applyFont="1" applyBorder="1" applyAlignment="1">
      <alignment horizontal="center" vertical="center" shrinkToFit="1"/>
      <protection/>
    </xf>
    <xf numFmtId="0" fontId="112" fillId="0" borderId="20" xfId="52" applyFont="1" applyBorder="1" applyAlignment="1">
      <alignment horizontal="justify" vertical="center" shrinkToFit="1"/>
      <protection/>
    </xf>
    <xf numFmtId="0" fontId="112" fillId="0" borderId="24" xfId="52" applyFont="1" applyBorder="1" applyAlignment="1">
      <alignment horizontal="center" vertical="center"/>
      <protection/>
    </xf>
    <xf numFmtId="0" fontId="130" fillId="57" borderId="0" xfId="52" applyFont="1" applyFill="1">
      <alignment vertical="center"/>
      <protection/>
    </xf>
    <xf numFmtId="0" fontId="112" fillId="57" borderId="20" xfId="52" applyFont="1" applyFill="1" applyBorder="1" applyAlignment="1">
      <alignment horizontal="justify" vertical="center" shrinkToFit="1"/>
      <protection/>
    </xf>
    <xf numFmtId="0" fontId="130" fillId="57" borderId="19" xfId="52" applyFont="1" applyFill="1" applyBorder="1">
      <alignment vertical="center"/>
      <protection/>
    </xf>
    <xf numFmtId="0" fontId="131" fillId="57" borderId="19" xfId="52" applyFont="1" applyFill="1" applyBorder="1" applyAlignment="1">
      <alignment vertical="center" shrinkToFit="1"/>
      <protection/>
    </xf>
    <xf numFmtId="0" fontId="112" fillId="57" borderId="26" xfId="52" applyFont="1" applyFill="1" applyBorder="1" applyAlignment="1">
      <alignment horizontal="center" vertical="center"/>
      <protection/>
    </xf>
    <xf numFmtId="0" fontId="112" fillId="57" borderId="19" xfId="52" applyFont="1" applyFill="1" applyBorder="1" applyAlignment="1">
      <alignment horizontal="justify" vertical="center" shrinkToFit="1"/>
      <protection/>
    </xf>
    <xf numFmtId="0" fontId="112" fillId="57" borderId="19" xfId="52" applyFont="1" applyFill="1" applyBorder="1">
      <alignment vertical="center"/>
      <protection/>
    </xf>
    <xf numFmtId="0" fontId="112" fillId="0" borderId="19" xfId="52" applyFont="1" applyBorder="1" applyAlignment="1">
      <alignment horizontal="center" vertical="center"/>
      <protection/>
    </xf>
    <xf numFmtId="0" fontId="112" fillId="0" borderId="19" xfId="52" applyFont="1" applyBorder="1" applyAlignment="1">
      <alignment horizontal="justify" vertical="center" shrinkToFit="1"/>
      <protection/>
    </xf>
    <xf numFmtId="0" fontId="112" fillId="0" borderId="19" xfId="52" applyFont="1" applyBorder="1" applyAlignment="1">
      <alignment horizontal="center" vertical="center" shrinkToFit="1"/>
      <protection/>
    </xf>
    <xf numFmtId="0" fontId="112" fillId="0" borderId="27" xfId="52" applyFont="1" applyBorder="1" applyAlignment="1">
      <alignment horizontal="center" vertical="center"/>
      <protection/>
    </xf>
    <xf numFmtId="0" fontId="112" fillId="57" borderId="32" xfId="52" applyFont="1" applyFill="1" applyBorder="1">
      <alignment vertical="center"/>
      <protection/>
    </xf>
    <xf numFmtId="0" fontId="112" fillId="57" borderId="33" xfId="52" applyFont="1" applyFill="1" applyBorder="1" applyAlignment="1">
      <alignment horizontal="left" vertical="center" shrinkToFit="1"/>
      <protection/>
    </xf>
    <xf numFmtId="0" fontId="25" fillId="57" borderId="33" xfId="52" applyFont="1" applyFill="1" applyBorder="1" applyAlignment="1">
      <alignment horizontal="center" vertical="center"/>
      <protection/>
    </xf>
    <xf numFmtId="0" fontId="112" fillId="57" borderId="33" xfId="52" applyFont="1" applyFill="1" applyBorder="1">
      <alignment vertical="center"/>
      <protection/>
    </xf>
    <xf numFmtId="0" fontId="112" fillId="57" borderId="33" xfId="52" applyFont="1" applyFill="1" applyBorder="1" applyAlignment="1">
      <alignment vertical="center" shrinkToFit="1"/>
      <protection/>
    </xf>
    <xf numFmtId="0" fontId="130" fillId="57" borderId="33" xfId="52" applyFont="1" applyFill="1" applyBorder="1">
      <alignment vertical="center"/>
      <protection/>
    </xf>
    <xf numFmtId="0" fontId="112" fillId="0" borderId="33" xfId="52" applyFont="1" applyBorder="1">
      <alignment vertical="center"/>
      <protection/>
    </xf>
    <xf numFmtId="0" fontId="112" fillId="0" borderId="33" xfId="52" applyFont="1" applyBorder="1" applyAlignment="1">
      <alignment vertical="center" shrinkToFit="1"/>
      <protection/>
    </xf>
    <xf numFmtId="0" fontId="25" fillId="0" borderId="33" xfId="52" applyFont="1" applyBorder="1" applyAlignment="1">
      <alignment horizontal="center" vertical="center"/>
      <protection/>
    </xf>
    <xf numFmtId="0" fontId="25" fillId="0" borderId="34" xfId="52" applyFont="1" applyBorder="1" applyAlignment="1">
      <alignment horizontal="center" vertical="center"/>
      <protection/>
    </xf>
    <xf numFmtId="0" fontId="25" fillId="57" borderId="38" xfId="52" applyFont="1" applyFill="1" applyBorder="1" applyAlignment="1">
      <alignment vertical="center" shrinkToFit="1"/>
      <protection/>
    </xf>
    <xf numFmtId="0" fontId="108" fillId="57" borderId="20" xfId="52" applyFont="1" applyFill="1" applyBorder="1" applyAlignment="1">
      <alignment horizontal="center" vertical="center"/>
      <protection/>
    </xf>
    <xf numFmtId="0" fontId="25" fillId="57" borderId="20" xfId="52" applyFont="1" applyFill="1" applyBorder="1" applyAlignment="1">
      <alignment horizontal="justify" vertical="center" shrinkToFit="1"/>
      <protection/>
    </xf>
    <xf numFmtId="0" fontId="25" fillId="57" borderId="20" xfId="52" applyFont="1" applyFill="1" applyBorder="1" applyAlignment="1">
      <alignment horizontal="left" vertical="center" shrinkToFit="1"/>
      <protection/>
    </xf>
    <xf numFmtId="0" fontId="25" fillId="58" borderId="20" xfId="52" applyFont="1" applyFill="1" applyBorder="1" applyAlignment="1">
      <alignment horizontal="left" vertical="center" shrinkToFit="1"/>
      <protection/>
    </xf>
    <xf numFmtId="0" fontId="108" fillId="57" borderId="20" xfId="52" applyFont="1" applyFill="1" applyBorder="1" applyAlignment="1">
      <alignment horizontal="center" vertical="center" shrinkToFit="1"/>
      <protection/>
    </xf>
    <xf numFmtId="0" fontId="25" fillId="58" borderId="20" xfId="52" applyFont="1" applyFill="1" applyBorder="1" applyAlignment="1">
      <alignment horizontal="justify" vertical="center" shrinkToFit="1"/>
      <protection/>
    </xf>
    <xf numFmtId="0" fontId="112" fillId="57" borderId="20" xfId="52" applyFont="1" applyFill="1" applyBorder="1">
      <alignment vertical="center"/>
      <protection/>
    </xf>
    <xf numFmtId="0" fontId="25" fillId="57" borderId="20" xfId="52" applyFont="1" applyFill="1" applyBorder="1">
      <alignment vertical="center"/>
      <protection/>
    </xf>
    <xf numFmtId="0" fontId="25" fillId="57" borderId="20" xfId="52" applyFont="1" applyFill="1" applyBorder="1" applyAlignment="1">
      <alignment horizontal="center" vertical="center" shrinkToFit="1"/>
      <protection/>
    </xf>
    <xf numFmtId="0" fontId="25" fillId="57" borderId="24" xfId="52" applyFont="1" applyFill="1" applyBorder="1" applyAlignment="1">
      <alignment horizontal="center" vertical="center"/>
      <protection/>
    </xf>
    <xf numFmtId="0" fontId="25" fillId="57" borderId="20" xfId="52" applyFont="1" applyFill="1" applyBorder="1" applyAlignment="1">
      <alignment vertical="center" wrapText="1" shrinkToFit="1"/>
      <protection/>
    </xf>
    <xf numFmtId="0" fontId="25" fillId="57" borderId="19" xfId="52" applyFont="1" applyFill="1" applyBorder="1" applyAlignment="1">
      <alignment horizontal="justify" vertical="center" shrinkToFit="1"/>
      <protection/>
    </xf>
    <xf numFmtId="0" fontId="108" fillId="58" borderId="19" xfId="52" applyFont="1" applyFill="1" applyBorder="1" applyAlignment="1">
      <alignment horizontal="center" vertical="center"/>
      <protection/>
    </xf>
    <xf numFmtId="0" fontId="24" fillId="58" borderId="19" xfId="52" applyFont="1" applyFill="1" applyBorder="1" applyAlignment="1">
      <alignment horizontal="justify" vertical="center" shrinkToFit="1"/>
      <protection/>
    </xf>
    <xf numFmtId="0" fontId="25" fillId="58" borderId="19" xfId="52" applyFont="1" applyFill="1" applyBorder="1" applyAlignment="1">
      <alignment horizontal="center" vertical="center"/>
      <protection/>
    </xf>
    <xf numFmtId="0" fontId="25" fillId="58" borderId="19" xfId="52" applyFont="1" applyFill="1" applyBorder="1" applyAlignment="1">
      <alignment horizontal="left" vertical="center" shrinkToFit="1"/>
      <protection/>
    </xf>
    <xf numFmtId="0" fontId="25" fillId="57" borderId="28" xfId="52" applyFont="1" applyFill="1" applyBorder="1" applyAlignment="1">
      <alignment horizontal="justify" vertical="center" shrinkToFit="1"/>
      <protection/>
    </xf>
    <xf numFmtId="0" fontId="25" fillId="57" borderId="28" xfId="52" applyFont="1" applyFill="1" applyBorder="1" applyAlignment="1">
      <alignment horizontal="center" vertical="center"/>
      <protection/>
    </xf>
    <xf numFmtId="0" fontId="108" fillId="57" borderId="19" xfId="52" applyFont="1" applyFill="1" applyBorder="1" applyAlignment="1">
      <alignment horizontal="center" vertical="center" shrinkToFit="1"/>
      <protection/>
    </xf>
    <xf numFmtId="0" fontId="108" fillId="57" borderId="19" xfId="52" applyFont="1" applyFill="1" applyBorder="1" applyAlignment="1">
      <alignment horizontal="justify" vertical="center" shrinkToFit="1"/>
      <protection/>
    </xf>
    <xf numFmtId="0" fontId="112" fillId="57" borderId="19" xfId="52" applyFont="1" applyFill="1" applyBorder="1" applyAlignment="1">
      <alignment horizontal="center" vertical="center" shrinkToFit="1"/>
      <protection/>
    </xf>
    <xf numFmtId="0" fontId="25" fillId="57" borderId="19" xfId="52" applyFont="1" applyFill="1" applyBorder="1">
      <alignment vertical="center"/>
      <protection/>
    </xf>
    <xf numFmtId="0" fontId="25" fillId="57" borderId="19" xfId="52" applyFont="1" applyFill="1" applyBorder="1" applyAlignment="1">
      <alignment horizontal="center" vertical="center" shrinkToFit="1"/>
      <protection/>
    </xf>
    <xf numFmtId="0" fontId="25" fillId="57" borderId="19" xfId="52" applyFont="1" applyFill="1" applyBorder="1" applyAlignment="1">
      <alignment vertical="center" shrinkToFit="1"/>
      <protection/>
    </xf>
    <xf numFmtId="0" fontId="4" fillId="0" borderId="19" xfId="51" applyBorder="1">
      <alignment vertical="center"/>
      <protection/>
    </xf>
    <xf numFmtId="0" fontId="108" fillId="57" borderId="28" xfId="52" applyFont="1" applyFill="1" applyBorder="1" applyAlignment="1">
      <alignment horizontal="center" vertical="center"/>
      <protection/>
    </xf>
    <xf numFmtId="0" fontId="108" fillId="58" borderId="28" xfId="52" applyFont="1" applyFill="1" applyBorder="1" applyAlignment="1">
      <alignment horizontal="center" vertical="center"/>
      <protection/>
    </xf>
    <xf numFmtId="0" fontId="25" fillId="58" borderId="28" xfId="52" applyFont="1" applyFill="1" applyBorder="1" applyAlignment="1">
      <alignment horizontal="left" vertical="center" shrinkToFit="1"/>
      <protection/>
    </xf>
    <xf numFmtId="0" fontId="25" fillId="58" borderId="28" xfId="52" applyFont="1" applyFill="1" applyBorder="1" applyAlignment="1">
      <alignment horizontal="center" vertical="center"/>
      <protection/>
    </xf>
    <xf numFmtId="0" fontId="29" fillId="58" borderId="19" xfId="52" applyFont="1" applyFill="1" applyBorder="1" applyAlignment="1">
      <alignment horizontal="justify" vertical="center" shrinkToFit="1"/>
      <protection/>
    </xf>
    <xf numFmtId="0" fontId="112" fillId="57" borderId="28" xfId="52" applyFont="1" applyFill="1" applyBorder="1" applyAlignment="1">
      <alignment horizontal="center" vertical="center" shrinkToFit="1"/>
      <protection/>
    </xf>
    <xf numFmtId="0" fontId="25" fillId="57" borderId="28" xfId="52" applyFont="1" applyFill="1" applyBorder="1" applyAlignment="1">
      <alignment horizontal="center" vertical="center" shrinkToFit="1"/>
      <protection/>
    </xf>
    <xf numFmtId="0" fontId="112" fillId="57" borderId="28" xfId="52" applyFont="1" applyFill="1" applyBorder="1" applyAlignment="1">
      <alignment horizontal="center" vertical="center"/>
      <protection/>
    </xf>
    <xf numFmtId="0" fontId="112" fillId="58" borderId="28" xfId="52" applyFont="1" applyFill="1" applyBorder="1" applyAlignment="1">
      <alignment horizontal="center" vertical="center"/>
      <protection/>
    </xf>
    <xf numFmtId="0" fontId="25" fillId="58" borderId="19" xfId="52" applyFont="1" applyFill="1" applyBorder="1" applyAlignment="1">
      <alignment horizontal="justify" vertical="center" shrinkToFit="1"/>
      <protection/>
    </xf>
    <xf numFmtId="0" fontId="112" fillId="57" borderId="28" xfId="52" applyFont="1" applyFill="1" applyBorder="1">
      <alignment vertical="center"/>
      <protection/>
    </xf>
    <xf numFmtId="0" fontId="25" fillId="57" borderId="27" xfId="52" applyFont="1" applyFill="1" applyBorder="1">
      <alignment vertical="center"/>
      <protection/>
    </xf>
    <xf numFmtId="0" fontId="25" fillId="57" borderId="28" xfId="52" applyFont="1" applyFill="1" applyBorder="1">
      <alignment vertical="center"/>
      <protection/>
    </xf>
    <xf numFmtId="0" fontId="25" fillId="57" borderId="42" xfId="52" applyFont="1" applyFill="1" applyBorder="1" applyAlignment="1">
      <alignment vertical="center" shrinkToFit="1"/>
      <protection/>
    </xf>
    <xf numFmtId="0" fontId="25" fillId="57" borderId="42" xfId="52" applyFont="1" applyFill="1" applyBorder="1" applyAlignment="1">
      <alignment horizontal="center" vertical="center"/>
      <protection/>
    </xf>
    <xf numFmtId="0" fontId="112" fillId="57" borderId="21" xfId="52" applyFont="1" applyFill="1" applyBorder="1">
      <alignment vertical="center"/>
      <protection/>
    </xf>
    <xf numFmtId="0" fontId="112" fillId="57" borderId="21" xfId="52" applyFont="1" applyFill="1" applyBorder="1" applyAlignment="1">
      <alignment vertical="center" shrinkToFit="1"/>
      <protection/>
    </xf>
    <xf numFmtId="0" fontId="112" fillId="57" borderId="21" xfId="52" applyFont="1" applyFill="1" applyBorder="1" applyAlignment="1">
      <alignment horizontal="center" vertical="center"/>
      <protection/>
    </xf>
    <xf numFmtId="0" fontId="112" fillId="58" borderId="21" xfId="52" applyFont="1" applyFill="1" applyBorder="1" applyAlignment="1">
      <alignment horizontal="center" vertical="center"/>
      <protection/>
    </xf>
    <xf numFmtId="0" fontId="29" fillId="58" borderId="42" xfId="52" applyFont="1" applyFill="1" applyBorder="1" applyAlignment="1">
      <alignment horizontal="justify" vertical="center" shrinkToFit="1"/>
      <protection/>
    </xf>
    <xf numFmtId="0" fontId="25" fillId="58" borderId="42" xfId="52" applyFont="1" applyFill="1" applyBorder="1" applyAlignment="1">
      <alignment horizontal="center" vertical="center"/>
      <protection/>
    </xf>
    <xf numFmtId="0" fontId="108" fillId="58" borderId="21" xfId="52" applyFont="1" applyFill="1" applyBorder="1" applyAlignment="1">
      <alignment horizontal="justify" vertical="center" shrinkToFit="1"/>
      <protection/>
    </xf>
    <xf numFmtId="0" fontId="25" fillId="58" borderId="21" xfId="52" applyFont="1" applyFill="1" applyBorder="1" applyAlignment="1">
      <alignment horizontal="justify" vertical="center" shrinkToFit="1"/>
      <protection/>
    </xf>
    <xf numFmtId="0" fontId="25" fillId="58" borderId="21" xfId="52" applyFont="1" applyFill="1" applyBorder="1" applyAlignment="1">
      <alignment horizontal="center" vertical="center"/>
      <protection/>
    </xf>
    <xf numFmtId="0" fontId="112" fillId="57" borderId="21" xfId="52" applyFont="1" applyFill="1" applyBorder="1" applyAlignment="1">
      <alignment horizontal="justify" vertical="center" shrinkToFit="1"/>
      <protection/>
    </xf>
    <xf numFmtId="0" fontId="112" fillId="57" borderId="42" xfId="52" applyFont="1" applyFill="1" applyBorder="1" applyAlignment="1">
      <alignment horizontal="center" vertical="center" shrinkToFit="1"/>
      <protection/>
    </xf>
    <xf numFmtId="0" fontId="112" fillId="57" borderId="42" xfId="52" applyFont="1" applyFill="1" applyBorder="1" applyAlignment="1">
      <alignment horizontal="justify" vertical="center" shrinkToFit="1"/>
      <protection/>
    </xf>
    <xf numFmtId="0" fontId="112" fillId="57" borderId="42" xfId="52" applyFont="1" applyFill="1" applyBorder="1" applyAlignment="1">
      <alignment horizontal="center" vertical="center"/>
      <protection/>
    </xf>
    <xf numFmtId="0" fontId="112" fillId="57" borderId="21" xfId="52" applyFont="1" applyFill="1" applyBorder="1" applyAlignment="1">
      <alignment horizontal="center" vertical="center" shrinkToFit="1"/>
      <protection/>
    </xf>
    <xf numFmtId="0" fontId="25" fillId="57" borderId="64" xfId="52" applyFont="1" applyFill="1" applyBorder="1" applyAlignment="1">
      <alignment horizontal="justify" vertical="center" shrinkToFit="1"/>
      <protection/>
    </xf>
    <xf numFmtId="0" fontId="112" fillId="57" borderId="33" xfId="52" applyFont="1" applyFill="1" applyBorder="1" applyAlignment="1">
      <alignment horizontal="center" vertical="center" shrinkToFit="1"/>
      <protection/>
    </xf>
    <xf numFmtId="0" fontId="112" fillId="57" borderId="33" xfId="52" applyFont="1" applyFill="1" applyBorder="1" applyAlignment="1">
      <alignment horizontal="center" vertical="center"/>
      <protection/>
    </xf>
    <xf numFmtId="0" fontId="112" fillId="57" borderId="32" xfId="52" applyFont="1" applyFill="1" applyBorder="1" applyAlignment="1">
      <alignment vertical="center" shrinkToFit="1"/>
      <protection/>
    </xf>
    <xf numFmtId="0" fontId="25" fillId="57" borderId="33" xfId="52" applyFont="1" applyFill="1" applyBorder="1" applyAlignment="1">
      <alignment vertical="center" shrinkToFit="1"/>
      <protection/>
    </xf>
    <xf numFmtId="0" fontId="25" fillId="57" borderId="34" xfId="52" applyFont="1" applyFill="1" applyBorder="1" applyAlignment="1">
      <alignment horizontal="center" vertical="center"/>
      <protection/>
    </xf>
    <xf numFmtId="0" fontId="25" fillId="0" borderId="0" xfId="51" applyFont="1">
      <alignment vertical="center"/>
      <protection/>
    </xf>
    <xf numFmtId="0" fontId="112" fillId="57" borderId="20" xfId="52" applyFont="1" applyFill="1" applyBorder="1" applyAlignment="1">
      <alignment horizontal="left" vertical="center" shrinkToFit="1"/>
      <protection/>
    </xf>
    <xf numFmtId="0" fontId="108" fillId="57" borderId="38" xfId="52" applyFont="1" applyFill="1" applyBorder="1">
      <alignment vertical="center"/>
      <protection/>
    </xf>
    <xf numFmtId="0" fontId="25" fillId="57" borderId="19" xfId="52" applyFont="1" applyFill="1" applyBorder="1" applyAlignment="1">
      <alignment horizontal="left" vertical="center" wrapText="1" shrinkToFit="1"/>
      <protection/>
    </xf>
    <xf numFmtId="0" fontId="129" fillId="57" borderId="93" xfId="52" applyFont="1" applyFill="1" applyBorder="1" applyAlignment="1">
      <alignment horizontal="center" vertical="center"/>
      <protection/>
    </xf>
    <xf numFmtId="0" fontId="25" fillId="0" borderId="38" xfId="51" applyFont="1" applyFill="1" applyBorder="1" applyAlignment="1">
      <alignment vertical="center" shrinkToFit="1"/>
      <protection/>
    </xf>
    <xf numFmtId="0" fontId="108" fillId="57" borderId="20" xfId="52" applyFont="1" applyFill="1" applyBorder="1" applyAlignment="1">
      <alignment vertical="center" shrinkToFit="1"/>
      <protection/>
    </xf>
    <xf numFmtId="0" fontId="108" fillId="57" borderId="24" xfId="52" applyFont="1" applyFill="1" applyBorder="1" applyAlignment="1">
      <alignment horizontal="center" vertical="center"/>
      <protection/>
    </xf>
    <xf numFmtId="0" fontId="112" fillId="57" borderId="19" xfId="52" applyFont="1" applyFill="1" applyBorder="1" applyAlignment="1">
      <alignment horizontal="left" vertical="center" shrinkToFit="1"/>
      <protection/>
    </xf>
    <xf numFmtId="0" fontId="108" fillId="57" borderId="19" xfId="52" applyFont="1" applyFill="1" applyBorder="1">
      <alignment vertical="center"/>
      <protection/>
    </xf>
    <xf numFmtId="0" fontId="108" fillId="58" borderId="19" xfId="52" applyFont="1" applyFill="1" applyBorder="1" applyAlignment="1">
      <alignment horizontal="justify" vertical="center" shrinkToFit="1"/>
      <protection/>
    </xf>
    <xf numFmtId="0" fontId="108" fillId="57" borderId="19" xfId="52" applyFont="1" applyFill="1" applyBorder="1" applyAlignment="1">
      <alignment vertical="center" shrinkToFit="1"/>
      <protection/>
    </xf>
    <xf numFmtId="0" fontId="108" fillId="57" borderId="27" xfId="52" applyFont="1" applyFill="1" applyBorder="1" applyAlignment="1">
      <alignment horizontal="center" vertical="center"/>
      <protection/>
    </xf>
    <xf numFmtId="0" fontId="25" fillId="57" borderId="19" xfId="52" applyFont="1" applyFill="1" applyBorder="1" applyAlignment="1">
      <alignment horizontal="left" vertical="center" shrinkToFit="1"/>
      <protection/>
    </xf>
    <xf numFmtId="0" fontId="112" fillId="57" borderId="19" xfId="52" applyFont="1" applyFill="1" applyBorder="1" applyAlignment="1">
      <alignment vertical="center" shrinkToFit="1"/>
      <protection/>
    </xf>
    <xf numFmtId="0" fontId="112" fillId="57" borderId="64" xfId="52" applyFont="1" applyFill="1" applyBorder="1">
      <alignment vertical="center"/>
      <protection/>
    </xf>
    <xf numFmtId="0" fontId="112" fillId="57" borderId="64" xfId="52" applyFont="1" applyFill="1" applyBorder="1" applyAlignment="1">
      <alignment horizontal="left" vertical="center" shrinkToFit="1"/>
      <protection/>
    </xf>
    <xf numFmtId="0" fontId="25" fillId="57" borderId="64" xfId="52" applyFont="1" applyFill="1" applyBorder="1" applyAlignment="1">
      <alignment horizontal="center" vertical="center"/>
      <protection/>
    </xf>
    <xf numFmtId="0" fontId="108" fillId="57" borderId="64" xfId="52" applyFont="1" applyFill="1" applyBorder="1">
      <alignment vertical="center"/>
      <protection/>
    </xf>
    <xf numFmtId="0" fontId="25" fillId="0" borderId="64" xfId="51" applyFont="1" applyBorder="1" applyAlignment="1">
      <alignment vertical="center" shrinkToFit="1"/>
      <protection/>
    </xf>
    <xf numFmtId="0" fontId="25" fillId="0" borderId="64" xfId="51" applyFont="1" applyBorder="1" applyAlignment="1">
      <alignment horizontal="center" vertical="center"/>
      <protection/>
    </xf>
    <xf numFmtId="0" fontId="112" fillId="57" borderId="64" xfId="52" applyFont="1" applyFill="1" applyBorder="1" applyAlignment="1">
      <alignment horizontal="center" vertical="center" shrinkToFit="1"/>
      <protection/>
    </xf>
    <xf numFmtId="0" fontId="112" fillId="57" borderId="64" xfId="52" applyFont="1" applyFill="1" applyBorder="1" applyAlignment="1">
      <alignment horizontal="center" vertical="center"/>
      <protection/>
    </xf>
    <xf numFmtId="0" fontId="108" fillId="57" borderId="94" xfId="52" applyFont="1" applyFill="1" applyBorder="1" applyAlignment="1">
      <alignment horizontal="center" vertical="center"/>
      <protection/>
    </xf>
    <xf numFmtId="0" fontId="112" fillId="57" borderId="64" xfId="52" applyFont="1" applyFill="1" applyBorder="1" applyAlignment="1">
      <alignment vertical="center" shrinkToFit="1"/>
      <protection/>
    </xf>
    <xf numFmtId="0" fontId="108" fillId="57" borderId="64" xfId="52" applyFont="1" applyFill="1" applyBorder="1" applyAlignment="1">
      <alignment vertical="center" shrinkToFit="1"/>
      <protection/>
    </xf>
    <xf numFmtId="0" fontId="108" fillId="57" borderId="64" xfId="52" applyFont="1" applyFill="1" applyBorder="1" applyAlignment="1">
      <alignment horizontal="center" vertical="center"/>
      <protection/>
    </xf>
    <xf numFmtId="0" fontId="25" fillId="58" borderId="28" xfId="52" applyFont="1" applyFill="1" applyBorder="1" applyAlignment="1">
      <alignment horizontal="center" vertical="center" shrinkToFit="1"/>
      <protection/>
    </xf>
    <xf numFmtId="0" fontId="25" fillId="57" borderId="19" xfId="52" applyFont="1" applyFill="1" applyBorder="1" applyAlignment="1">
      <alignment vertical="center" wrapText="1" shrinkToFit="1"/>
      <protection/>
    </xf>
    <xf numFmtId="0" fontId="112" fillId="57" borderId="21" xfId="52" applyFont="1" applyFill="1" applyBorder="1" applyAlignment="1">
      <alignment horizontal="left" vertical="center" shrinkToFit="1"/>
      <protection/>
    </xf>
    <xf numFmtId="0" fontId="25" fillId="57" borderId="21" xfId="52" applyFont="1" applyFill="1" applyBorder="1" applyAlignment="1">
      <alignment horizontal="center" vertical="center"/>
      <protection/>
    </xf>
    <xf numFmtId="0" fontId="110" fillId="0" borderId="21" xfId="51" applyFont="1" applyBorder="1">
      <alignment vertical="center"/>
      <protection/>
    </xf>
    <xf numFmtId="0" fontId="25" fillId="0" borderId="21" xfId="51" applyFont="1" applyBorder="1" applyAlignment="1">
      <alignment horizontal="left" vertical="center"/>
      <protection/>
    </xf>
    <xf numFmtId="0" fontId="108" fillId="0" borderId="21" xfId="51" applyFont="1" applyBorder="1">
      <alignment vertical="center"/>
      <protection/>
    </xf>
    <xf numFmtId="0" fontId="132" fillId="55" borderId="21" xfId="51" applyFont="1" applyFill="1" applyBorder="1">
      <alignment vertical="center"/>
      <protection/>
    </xf>
    <xf numFmtId="0" fontId="25" fillId="0" borderId="52" xfId="51" applyFont="1" applyBorder="1" applyAlignment="1">
      <alignment horizontal="center" vertical="center"/>
      <protection/>
    </xf>
    <xf numFmtId="0" fontId="112" fillId="0" borderId="20" xfId="51" applyFont="1" applyBorder="1">
      <alignment vertical="center"/>
      <protection/>
    </xf>
    <xf numFmtId="0" fontId="133" fillId="0" borderId="20" xfId="51" applyFont="1" applyBorder="1" applyAlignment="1">
      <alignment vertical="center" shrinkToFit="1"/>
      <protection/>
    </xf>
    <xf numFmtId="0" fontId="134" fillId="0" borderId="20" xfId="51" applyFont="1" applyBorder="1" applyAlignment="1">
      <alignment horizontal="center" vertical="center"/>
      <protection/>
    </xf>
    <xf numFmtId="0" fontId="108" fillId="0" borderId="20" xfId="51" applyFont="1" applyBorder="1">
      <alignment vertical="center"/>
      <protection/>
    </xf>
    <xf numFmtId="0" fontId="108" fillId="0" borderId="20" xfId="51" applyFont="1" applyBorder="1" applyAlignment="1">
      <alignment vertical="center" shrinkToFit="1"/>
      <protection/>
    </xf>
    <xf numFmtId="0" fontId="108" fillId="57" borderId="20" xfId="0" applyFont="1" applyFill="1" applyBorder="1" applyAlignment="1">
      <alignment horizontal="center" vertical="center" shrinkToFit="1"/>
    </xf>
    <xf numFmtId="0" fontId="110" fillId="57" borderId="20" xfId="52" applyFont="1" applyFill="1" applyBorder="1" applyAlignment="1">
      <alignment horizontal="center" vertical="center"/>
      <protection/>
    </xf>
    <xf numFmtId="0" fontId="25" fillId="58" borderId="64" xfId="52" applyFont="1" applyFill="1" applyBorder="1" applyAlignment="1">
      <alignment horizontal="center" vertical="center" shrinkToFit="1"/>
      <protection/>
    </xf>
    <xf numFmtId="0" fontId="112" fillId="0" borderId="19" xfId="51" applyFont="1" applyBorder="1">
      <alignment vertical="center"/>
      <protection/>
    </xf>
    <xf numFmtId="0" fontId="112" fillId="0" borderId="19" xfId="51" applyFont="1" applyBorder="1" applyAlignment="1">
      <alignment horizontal="left" vertical="center" shrinkToFit="1"/>
      <protection/>
    </xf>
    <xf numFmtId="0" fontId="108" fillId="0" borderId="19" xfId="51" applyFont="1" applyBorder="1">
      <alignment vertical="center"/>
      <protection/>
    </xf>
    <xf numFmtId="0" fontId="110" fillId="0" borderId="19" xfId="51" applyFont="1" applyBorder="1">
      <alignment vertical="center"/>
      <protection/>
    </xf>
    <xf numFmtId="0" fontId="25" fillId="58" borderId="19" xfId="52" applyFont="1" applyFill="1" applyBorder="1" applyAlignment="1">
      <alignment horizontal="left" vertical="center" wrapText="1" shrinkToFit="1"/>
      <protection/>
    </xf>
    <xf numFmtId="0" fontId="108" fillId="58" borderId="19" xfId="52" applyFont="1" applyFill="1" applyBorder="1">
      <alignment vertical="center"/>
      <protection/>
    </xf>
    <xf numFmtId="0" fontId="25" fillId="58" borderId="19" xfId="52" applyFont="1" applyFill="1" applyBorder="1" applyAlignment="1">
      <alignment horizontal="justify" vertical="center" wrapText="1" shrinkToFit="1"/>
      <protection/>
    </xf>
    <xf numFmtId="0" fontId="25" fillId="57" borderId="31" xfId="52" applyFont="1" applyFill="1" applyBorder="1" applyAlignment="1">
      <alignment horizontal="center" vertical="center"/>
      <protection/>
    </xf>
    <xf numFmtId="0" fontId="108" fillId="58" borderId="20" xfId="52" applyFont="1" applyFill="1" applyBorder="1" applyAlignment="1">
      <alignment horizontal="center" vertical="center" shrinkToFit="1"/>
      <protection/>
    </xf>
    <xf numFmtId="0" fontId="108" fillId="58" borderId="19" xfId="52" applyFont="1" applyFill="1" applyBorder="1" applyAlignment="1">
      <alignment vertical="center" wrapText="1" shrinkToFit="1"/>
      <protection/>
    </xf>
    <xf numFmtId="0" fontId="112" fillId="57" borderId="19" xfId="52" applyFont="1" applyFill="1" applyBorder="1" applyAlignment="1">
      <alignment horizontal="left" vertical="center" wrapText="1" shrinkToFit="1"/>
      <protection/>
    </xf>
    <xf numFmtId="0" fontId="130" fillId="57" borderId="19" xfId="52" applyFont="1" applyFill="1" applyBorder="1" applyAlignment="1">
      <alignment horizontal="center" vertical="center"/>
      <protection/>
    </xf>
    <xf numFmtId="0" fontId="112" fillId="58" borderId="20" xfId="52" applyFont="1" applyFill="1" applyBorder="1" applyAlignment="1">
      <alignment horizontal="center" vertical="center" shrinkToFit="1"/>
      <protection/>
    </xf>
    <xf numFmtId="0" fontId="108" fillId="58" borderId="28" xfId="52" applyFont="1" applyFill="1" applyBorder="1" applyAlignment="1">
      <alignment horizontal="center" vertical="center" shrinkToFit="1"/>
      <protection/>
    </xf>
    <xf numFmtId="0" fontId="108" fillId="58" borderId="28" xfId="52" applyFont="1" applyFill="1" applyBorder="1" applyAlignment="1">
      <alignment horizontal="justify" vertical="center" shrinkToFit="1"/>
      <protection/>
    </xf>
    <xf numFmtId="0" fontId="135" fillId="58" borderId="19" xfId="0" applyFont="1" applyFill="1" applyBorder="1" applyAlignment="1">
      <alignment vertical="center" wrapText="1" shrinkToFit="1"/>
    </xf>
    <xf numFmtId="0" fontId="108" fillId="55" borderId="19" xfId="51" applyFont="1" applyFill="1" applyBorder="1">
      <alignment vertical="center"/>
      <protection/>
    </xf>
    <xf numFmtId="0" fontId="136" fillId="0" borderId="19" xfId="51" applyFont="1" applyBorder="1" applyAlignment="1">
      <alignment vertical="center" shrinkToFit="1"/>
      <protection/>
    </xf>
    <xf numFmtId="0" fontId="137" fillId="57" borderId="19" xfId="52" applyFont="1" applyFill="1" applyBorder="1" applyAlignment="1">
      <alignment horizontal="justify" vertical="center" shrinkToFit="1"/>
      <protection/>
    </xf>
    <xf numFmtId="0" fontId="112" fillId="58" borderId="19" xfId="52" applyFont="1" applyFill="1" applyBorder="1" applyAlignment="1">
      <alignment vertical="center" wrapText="1" shrinkToFit="1"/>
      <protection/>
    </xf>
    <xf numFmtId="0" fontId="25" fillId="57" borderId="21" xfId="52" applyFont="1" applyFill="1" applyBorder="1" applyAlignment="1">
      <alignment vertical="center" shrinkToFit="1"/>
      <protection/>
    </xf>
    <xf numFmtId="0" fontId="112" fillId="58" borderId="19" xfId="52" applyFont="1" applyFill="1" applyBorder="1" applyAlignment="1">
      <alignment horizontal="center" vertical="center"/>
      <protection/>
    </xf>
    <xf numFmtId="0" fontId="135" fillId="58" borderId="19" xfId="52" applyFont="1" applyFill="1" applyBorder="1" applyAlignment="1">
      <alignment vertical="center" wrapText="1" shrinkToFit="1"/>
      <protection/>
    </xf>
    <xf numFmtId="0" fontId="112" fillId="58" borderId="21" xfId="52" applyFont="1" applyFill="1" applyBorder="1" applyAlignment="1">
      <alignment horizontal="center" vertical="center" shrinkToFit="1"/>
      <protection/>
    </xf>
    <xf numFmtId="0" fontId="25" fillId="0" borderId="21" xfId="51" applyFont="1" applyBorder="1">
      <alignment vertical="center"/>
      <protection/>
    </xf>
    <xf numFmtId="0" fontId="108" fillId="0" borderId="95" xfId="52" applyFont="1" applyBorder="1">
      <alignment vertical="center"/>
      <protection/>
    </xf>
    <xf numFmtId="0" fontId="108" fillId="0" borderId="42" xfId="52" applyFont="1" applyBorder="1" applyAlignment="1">
      <alignment vertical="center" shrinkToFit="1"/>
      <protection/>
    </xf>
    <xf numFmtId="0" fontId="108" fillId="0" borderId="42" xfId="52" applyFont="1" applyBorder="1" applyAlignment="1">
      <alignment horizontal="center" vertical="center"/>
      <protection/>
    </xf>
    <xf numFmtId="0" fontId="108" fillId="0" borderId="42" xfId="52" applyFont="1" applyBorder="1">
      <alignment vertical="center"/>
      <protection/>
    </xf>
    <xf numFmtId="0" fontId="108" fillId="0" borderId="95" xfId="52" applyFont="1" applyBorder="1" applyAlignment="1">
      <alignment horizontal="center" vertical="center"/>
      <protection/>
    </xf>
    <xf numFmtId="0" fontId="108" fillId="0" borderId="33" xfId="52" applyFont="1" applyBorder="1" applyAlignment="1">
      <alignment vertical="center" shrinkToFit="1"/>
      <protection/>
    </xf>
    <xf numFmtId="0" fontId="108" fillId="0" borderId="33" xfId="52" applyFont="1" applyBorder="1" applyAlignment="1">
      <alignment horizontal="center" vertical="center"/>
      <protection/>
    </xf>
    <xf numFmtId="0" fontId="108" fillId="55" borderId="33" xfId="52" applyFont="1" applyFill="1" applyBorder="1">
      <alignment vertical="center"/>
      <protection/>
    </xf>
    <xf numFmtId="0" fontId="108" fillId="55" borderId="33" xfId="52" applyFont="1" applyFill="1" applyBorder="1" applyAlignment="1">
      <alignment horizontal="center" vertical="center"/>
      <protection/>
    </xf>
    <xf numFmtId="0" fontId="108" fillId="0" borderId="33" xfId="52" applyFont="1" applyBorder="1" applyAlignment="1">
      <alignment horizontal="center" vertical="center" shrinkToFit="1"/>
      <protection/>
    </xf>
    <xf numFmtId="0" fontId="108" fillId="0" borderId="42" xfId="52" applyFont="1" applyBorder="1" applyAlignment="1">
      <alignment horizontal="center" vertical="center" shrinkToFit="1"/>
      <protection/>
    </xf>
    <xf numFmtId="0" fontId="108" fillId="0" borderId="96" xfId="52" applyFont="1" applyBorder="1" applyAlignment="1">
      <alignment horizontal="center" vertical="center"/>
      <protection/>
    </xf>
    <xf numFmtId="0" fontId="138" fillId="0" borderId="0" xfId="51" applyFont="1">
      <alignment vertical="center"/>
      <protection/>
    </xf>
    <xf numFmtId="0" fontId="108" fillId="0" borderId="97" xfId="52" applyFont="1" applyBorder="1" applyAlignment="1">
      <alignment horizontal="center" vertical="center"/>
      <protection/>
    </xf>
    <xf numFmtId="0" fontId="108" fillId="0" borderId="79" xfId="52" applyFont="1" applyBorder="1" applyAlignment="1">
      <alignment horizontal="center" vertical="center"/>
      <protection/>
    </xf>
    <xf numFmtId="0" fontId="108" fillId="0" borderId="79" xfId="52" applyFont="1" applyBorder="1">
      <alignment vertical="center"/>
      <protection/>
    </xf>
    <xf numFmtId="0" fontId="108" fillId="0" borderId="79" xfId="52" applyFont="1" applyBorder="1" applyAlignment="1">
      <alignment vertical="center" shrinkToFit="1"/>
      <protection/>
    </xf>
    <xf numFmtId="0" fontId="108" fillId="0" borderId="98" xfId="52" applyFont="1" applyBorder="1" applyAlignment="1">
      <alignment horizontal="center" vertical="center"/>
      <protection/>
    </xf>
    <xf numFmtId="0" fontId="108" fillId="0" borderId="79" xfId="52" applyFont="1" applyBorder="1" applyAlignment="1">
      <alignment horizontal="center" vertical="center" shrinkToFit="1"/>
      <protection/>
    </xf>
    <xf numFmtId="0" fontId="108" fillId="0" borderId="97" xfId="52" applyFont="1" applyBorder="1" applyAlignment="1">
      <alignment horizontal="center" vertical="center" shrinkToFit="1"/>
      <protection/>
    </xf>
    <xf numFmtId="0" fontId="108" fillId="0" borderId="99" xfId="52" applyFont="1" applyBorder="1" applyAlignment="1">
      <alignment horizontal="center" vertical="center"/>
      <protection/>
    </xf>
    <xf numFmtId="0" fontId="24" fillId="0" borderId="0" xfId="51" applyFont="1">
      <alignment vertical="center"/>
      <protection/>
    </xf>
    <xf numFmtId="0" fontId="29" fillId="0" borderId="0" xfId="51" applyFont="1" applyAlignment="1">
      <alignment vertical="top" wrapText="1"/>
      <protection/>
    </xf>
    <xf numFmtId="0" fontId="30" fillId="0" borderId="0" xfId="51" applyFont="1">
      <alignment vertical="center"/>
      <protection/>
    </xf>
    <xf numFmtId="0" fontId="39" fillId="55" borderId="0" xfId="0" applyFont="1" applyFill="1" applyAlignment="1">
      <alignment horizontal="right" vertical="center"/>
    </xf>
    <xf numFmtId="0" fontId="40" fillId="55" borderId="0" xfId="0" applyFont="1" applyFill="1" applyAlignment="1">
      <alignment vertical="center"/>
    </xf>
    <xf numFmtId="0" fontId="25" fillId="55" borderId="35" xfId="0" applyFont="1" applyFill="1" applyBorder="1" applyAlignment="1">
      <alignment horizontal="center" vertical="center"/>
    </xf>
    <xf numFmtId="0" fontId="25" fillId="55" borderId="19" xfId="0" applyFont="1" applyFill="1" applyBorder="1" applyAlignment="1">
      <alignment horizontal="center" vertical="center" shrinkToFit="1"/>
    </xf>
    <xf numFmtId="0" fontId="25" fillId="55" borderId="19" xfId="0" applyFont="1" applyFill="1" applyBorder="1" applyAlignment="1">
      <alignment vertical="center" wrapText="1"/>
    </xf>
    <xf numFmtId="0" fontId="25" fillId="55" borderId="19" xfId="0" applyFont="1" applyFill="1" applyBorder="1" applyAlignment="1">
      <alignment horizontal="center" vertical="center"/>
    </xf>
    <xf numFmtId="0" fontId="25" fillId="55" borderId="27" xfId="0" applyFont="1" applyFill="1" applyBorder="1" applyAlignment="1">
      <alignment vertical="center" wrapText="1"/>
    </xf>
    <xf numFmtId="0" fontId="25" fillId="55" borderId="35" xfId="0" applyFont="1" applyFill="1" applyBorder="1" applyAlignment="1">
      <alignment horizontal="center" vertical="center" shrinkToFit="1"/>
    </xf>
    <xf numFmtId="0" fontId="32" fillId="55" borderId="35" xfId="0" applyFont="1" applyFill="1" applyBorder="1" applyAlignment="1">
      <alignment horizontal="center" vertical="center" shrinkToFit="1"/>
    </xf>
    <xf numFmtId="0" fontId="29" fillId="55" borderId="19" xfId="0" applyFont="1" applyFill="1" applyBorder="1" applyAlignment="1">
      <alignment horizontal="left" vertical="center" shrinkToFit="1"/>
    </xf>
    <xf numFmtId="0" fontId="32" fillId="55" borderId="19" xfId="0" applyFont="1" applyFill="1" applyBorder="1" applyAlignment="1">
      <alignment horizontal="center" vertical="center"/>
    </xf>
    <xf numFmtId="0" fontId="32" fillId="55" borderId="25" xfId="0" applyFont="1" applyFill="1" applyBorder="1" applyAlignment="1">
      <alignment horizontal="center" vertical="center"/>
    </xf>
    <xf numFmtId="0" fontId="32" fillId="55" borderId="19" xfId="0" applyFont="1" applyFill="1" applyBorder="1" applyAlignment="1">
      <alignment horizontal="center" vertical="center" shrinkToFit="1"/>
    </xf>
    <xf numFmtId="0" fontId="32" fillId="55" borderId="27" xfId="0" applyFont="1" applyFill="1" applyBorder="1" applyAlignment="1">
      <alignment horizontal="center" vertical="center"/>
    </xf>
    <xf numFmtId="0" fontId="32" fillId="55" borderId="0" xfId="0" applyFont="1" applyFill="1" applyAlignment="1">
      <alignment horizontal="center" vertical="center" shrinkToFit="1"/>
    </xf>
    <xf numFmtId="0" fontId="25" fillId="55" borderId="19" xfId="0" applyFont="1" applyFill="1" applyBorder="1" applyAlignment="1">
      <alignment horizontal="left" vertical="center" shrinkToFit="1"/>
    </xf>
    <xf numFmtId="0" fontId="32" fillId="55" borderId="28" xfId="0" applyFont="1" applyFill="1" applyBorder="1" applyAlignment="1">
      <alignment horizontal="center" vertical="center"/>
    </xf>
    <xf numFmtId="0" fontId="32" fillId="55" borderId="0" xfId="0" applyFont="1" applyFill="1" applyAlignment="1">
      <alignment horizontal="center" vertical="center"/>
    </xf>
    <xf numFmtId="0" fontId="32" fillId="55" borderId="37" xfId="0" applyFont="1" applyFill="1" applyBorder="1" applyAlignment="1">
      <alignment horizontal="center" vertical="center" shrinkToFit="1"/>
    </xf>
    <xf numFmtId="0" fontId="32" fillId="55" borderId="20" xfId="0" applyFont="1" applyFill="1" applyBorder="1" applyAlignment="1">
      <alignment horizontal="left" vertical="center" shrinkToFit="1"/>
    </xf>
    <xf numFmtId="0" fontId="32" fillId="55" borderId="20" xfId="0" applyFont="1" applyFill="1" applyBorder="1" applyAlignment="1">
      <alignment horizontal="center" vertical="center"/>
    </xf>
    <xf numFmtId="0" fontId="32" fillId="55" borderId="20" xfId="0" applyFont="1" applyFill="1" applyBorder="1" applyAlignment="1">
      <alignment horizontal="center" vertical="center" shrinkToFit="1"/>
    </xf>
    <xf numFmtId="0" fontId="32" fillId="55" borderId="24" xfId="0" applyFont="1" applyFill="1" applyBorder="1" applyAlignment="1">
      <alignment horizontal="center" vertical="center"/>
    </xf>
    <xf numFmtId="0" fontId="32" fillId="55" borderId="100" xfId="0" applyFont="1" applyFill="1" applyBorder="1" applyAlignment="1">
      <alignment horizontal="center" vertical="center"/>
    </xf>
    <xf numFmtId="0" fontId="32" fillId="55" borderId="19" xfId="0" applyFont="1" applyFill="1" applyBorder="1" applyAlignment="1">
      <alignment horizontal="left" vertical="center" shrinkToFit="1"/>
    </xf>
    <xf numFmtId="0" fontId="32" fillId="55" borderId="26" xfId="0" applyFont="1" applyFill="1" applyBorder="1" applyAlignment="1">
      <alignment horizontal="center" vertical="center" shrinkToFit="1"/>
    </xf>
    <xf numFmtId="0" fontId="32" fillId="55" borderId="101" xfId="0" applyFont="1" applyFill="1" applyBorder="1" applyAlignment="1">
      <alignment horizontal="center" vertical="center" shrinkToFit="1"/>
    </xf>
    <xf numFmtId="0" fontId="34" fillId="55" borderId="19" xfId="0" applyFont="1" applyFill="1" applyBorder="1" applyAlignment="1">
      <alignment horizontal="left" vertical="center" shrinkToFit="1"/>
    </xf>
    <xf numFmtId="0" fontId="32" fillId="55" borderId="26" xfId="0" applyFont="1" applyFill="1" applyBorder="1" applyAlignment="1">
      <alignment horizontal="left" vertical="center" shrinkToFit="1"/>
    </xf>
    <xf numFmtId="0" fontId="32" fillId="55" borderId="26" xfId="0" applyFont="1" applyFill="1" applyBorder="1" applyAlignment="1">
      <alignment horizontal="center" vertical="center"/>
    </xf>
    <xf numFmtId="0" fontId="32" fillId="55" borderId="28" xfId="0" applyFont="1" applyFill="1" applyBorder="1" applyAlignment="1">
      <alignment horizontal="center" vertical="center" shrinkToFit="1"/>
    </xf>
    <xf numFmtId="0" fontId="32" fillId="55" borderId="28" xfId="0" applyFont="1" applyFill="1" applyBorder="1" applyAlignment="1">
      <alignment horizontal="left" vertical="center" shrinkToFit="1"/>
    </xf>
    <xf numFmtId="0" fontId="32" fillId="55" borderId="29" xfId="0" applyFont="1" applyFill="1" applyBorder="1" applyAlignment="1">
      <alignment horizontal="center" vertical="center"/>
    </xf>
    <xf numFmtId="0" fontId="32" fillId="55" borderId="21" xfId="0" applyFont="1" applyFill="1" applyBorder="1" applyAlignment="1">
      <alignment horizontal="center" vertical="center" shrinkToFit="1"/>
    </xf>
    <xf numFmtId="0" fontId="32" fillId="55" borderId="31" xfId="0" applyFont="1" applyFill="1" applyBorder="1" applyAlignment="1">
      <alignment horizontal="center" vertical="center"/>
    </xf>
    <xf numFmtId="0" fontId="32" fillId="55" borderId="51" xfId="0" applyFont="1" applyFill="1" applyBorder="1" applyAlignment="1">
      <alignment horizontal="center" vertical="center" shrinkToFit="1"/>
    </xf>
    <xf numFmtId="0" fontId="32" fillId="55" borderId="21" xfId="0" applyFont="1" applyFill="1" applyBorder="1" applyAlignment="1">
      <alignment horizontal="left" vertical="center" shrinkToFit="1"/>
    </xf>
    <xf numFmtId="0" fontId="32" fillId="55" borderId="21" xfId="0" applyFont="1" applyFill="1" applyBorder="1" applyAlignment="1">
      <alignment horizontal="center" vertical="center"/>
    </xf>
    <xf numFmtId="0" fontId="32" fillId="55" borderId="36" xfId="0" applyFont="1" applyFill="1" applyBorder="1" applyAlignment="1">
      <alignment horizontal="center" vertical="center" shrinkToFit="1"/>
    </xf>
    <xf numFmtId="0" fontId="32" fillId="55" borderId="32" xfId="0" applyFont="1" applyFill="1" applyBorder="1" applyAlignment="1">
      <alignment horizontal="center" vertical="center" shrinkToFit="1"/>
    </xf>
    <xf numFmtId="0" fontId="32" fillId="55" borderId="33" xfId="0" applyFont="1" applyFill="1" applyBorder="1" applyAlignment="1">
      <alignment horizontal="left" vertical="center" shrinkToFit="1"/>
    </xf>
    <xf numFmtId="0" fontId="32" fillId="55" borderId="33" xfId="0" applyFont="1" applyFill="1" applyBorder="1" applyAlignment="1">
      <alignment horizontal="center" vertical="center"/>
    </xf>
    <xf numFmtId="0" fontId="32" fillId="55" borderId="33" xfId="0" applyFont="1" applyFill="1" applyBorder="1" applyAlignment="1">
      <alignment horizontal="center" vertical="center" shrinkToFit="1"/>
    </xf>
    <xf numFmtId="0" fontId="32" fillId="55" borderId="34" xfId="0" applyFont="1" applyFill="1" applyBorder="1" applyAlignment="1">
      <alignment horizontal="center" vertical="center"/>
    </xf>
    <xf numFmtId="0" fontId="32" fillId="55" borderId="50" xfId="0" applyFont="1" applyFill="1" applyBorder="1" applyAlignment="1">
      <alignment horizontal="center" vertical="center" shrinkToFit="1"/>
    </xf>
    <xf numFmtId="0" fontId="32" fillId="55" borderId="67" xfId="0" applyFont="1" applyFill="1" applyBorder="1" applyAlignment="1">
      <alignment horizontal="center" vertical="center" shrinkToFit="1"/>
    </xf>
    <xf numFmtId="0" fontId="32" fillId="55" borderId="38" xfId="0" applyFont="1" applyFill="1" applyBorder="1" applyAlignment="1">
      <alignment horizontal="left" vertical="center" shrinkToFit="1"/>
    </xf>
    <xf numFmtId="0" fontId="32" fillId="55" borderId="38" xfId="0" applyFont="1" applyFill="1" applyBorder="1" applyAlignment="1">
      <alignment horizontal="center" vertical="center"/>
    </xf>
    <xf numFmtId="0" fontId="32" fillId="55" borderId="38" xfId="0" applyFont="1" applyFill="1" applyBorder="1" applyAlignment="1">
      <alignment horizontal="center" vertical="center" shrinkToFit="1"/>
    </xf>
    <xf numFmtId="0" fontId="32" fillId="55" borderId="102" xfId="0" applyFont="1" applyFill="1" applyBorder="1" applyAlignment="1">
      <alignment horizontal="center" vertical="center"/>
    </xf>
    <xf numFmtId="0" fontId="32" fillId="55" borderId="77" xfId="0" applyFont="1" applyFill="1" applyBorder="1" applyAlignment="1">
      <alignment horizontal="center" vertical="center"/>
    </xf>
    <xf numFmtId="0" fontId="32" fillId="55" borderId="22" xfId="0" applyFont="1" applyFill="1" applyBorder="1" applyAlignment="1">
      <alignment horizontal="center" vertical="center" shrinkToFit="1"/>
    </xf>
    <xf numFmtId="0" fontId="32" fillId="55" borderId="23" xfId="0" applyFont="1" applyFill="1" applyBorder="1" applyAlignment="1">
      <alignment horizontal="center" vertical="center"/>
    </xf>
    <xf numFmtId="0" fontId="32" fillId="55" borderId="44" xfId="0" applyFont="1" applyFill="1" applyBorder="1" applyAlignment="1">
      <alignment horizontal="center" vertical="center"/>
    </xf>
    <xf numFmtId="0" fontId="32" fillId="55" borderId="49" xfId="0" applyFont="1" applyFill="1" applyBorder="1" applyAlignment="1">
      <alignment horizontal="center" vertical="center"/>
    </xf>
    <xf numFmtId="0" fontId="25" fillId="55" borderId="20" xfId="0" applyFont="1" applyFill="1" applyBorder="1" applyAlignment="1">
      <alignment horizontal="left" vertical="center" shrinkToFit="1"/>
    </xf>
    <xf numFmtId="0" fontId="25" fillId="55" borderId="38" xfId="0" applyFont="1" applyFill="1" applyBorder="1" applyAlignment="1">
      <alignment horizontal="left" vertical="center" shrinkToFit="1"/>
    </xf>
    <xf numFmtId="0" fontId="32" fillId="55" borderId="38" xfId="0" applyFont="1" applyFill="1" applyBorder="1" applyAlignment="1">
      <alignment vertical="center"/>
    </xf>
    <xf numFmtId="0" fontId="42" fillId="55" borderId="38" xfId="0" applyFont="1" applyFill="1" applyBorder="1" applyAlignment="1">
      <alignment vertical="center"/>
    </xf>
    <xf numFmtId="0" fontId="40" fillId="55" borderId="38" xfId="0" applyFont="1" applyFill="1" applyBorder="1" applyAlignment="1">
      <alignment horizontal="center" vertical="center"/>
    </xf>
    <xf numFmtId="0" fontId="40" fillId="55" borderId="77" xfId="0" applyFont="1" applyFill="1" applyBorder="1" applyAlignment="1">
      <alignment horizontal="center" vertical="center"/>
    </xf>
    <xf numFmtId="0" fontId="32" fillId="55" borderId="52" xfId="0" applyFont="1" applyFill="1" applyBorder="1" applyAlignment="1">
      <alignment horizontal="center" vertical="center"/>
    </xf>
    <xf numFmtId="0" fontId="32" fillId="55" borderId="32" xfId="0" applyFont="1" applyFill="1" applyBorder="1" applyAlignment="1">
      <alignment horizontal="left" vertical="center" shrinkToFit="1"/>
    </xf>
    <xf numFmtId="0" fontId="32" fillId="55" borderId="47" xfId="0" applyFont="1" applyFill="1" applyBorder="1" applyAlignment="1">
      <alignment horizontal="center" vertical="center" shrinkToFit="1"/>
    </xf>
    <xf numFmtId="0" fontId="25" fillId="55" borderId="45" xfId="0" applyFont="1" applyFill="1" applyBorder="1" applyAlignment="1">
      <alignment horizontal="left" vertical="center" shrinkToFit="1"/>
    </xf>
    <xf numFmtId="0" fontId="40" fillId="55" borderId="19" xfId="0" applyFont="1" applyFill="1" applyBorder="1" applyAlignment="1">
      <alignment vertical="center"/>
    </xf>
    <xf numFmtId="0" fontId="33" fillId="55" borderId="38" xfId="0" applyFont="1" applyFill="1" applyBorder="1" applyAlignment="1">
      <alignment horizontal="left" vertical="center" shrinkToFit="1"/>
    </xf>
    <xf numFmtId="0" fontId="32" fillId="55" borderId="80" xfId="0" applyFont="1" applyFill="1" applyBorder="1" applyAlignment="1">
      <alignment horizontal="center" vertical="center" shrinkToFit="1"/>
    </xf>
    <xf numFmtId="0" fontId="33" fillId="55" borderId="80" xfId="0" applyFont="1" applyFill="1" applyBorder="1" applyAlignment="1">
      <alignment horizontal="left" vertical="center" shrinkToFit="1"/>
    </xf>
    <xf numFmtId="0" fontId="32" fillId="55" borderId="80" xfId="0" applyFont="1" applyFill="1" applyBorder="1" applyAlignment="1">
      <alignment horizontal="center" vertical="center"/>
    </xf>
    <xf numFmtId="0" fontId="32" fillId="55" borderId="84" xfId="0" applyFont="1" applyFill="1" applyBorder="1" applyAlignment="1">
      <alignment horizontal="center" vertical="center"/>
    </xf>
    <xf numFmtId="0" fontId="33" fillId="55" borderId="19" xfId="0" applyFont="1" applyFill="1" applyBorder="1" applyAlignment="1">
      <alignment horizontal="left" vertical="center" shrinkToFit="1"/>
    </xf>
    <xf numFmtId="0" fontId="32" fillId="0" borderId="35" xfId="0" applyFont="1" applyFill="1" applyBorder="1" applyAlignment="1">
      <alignment horizontal="center" vertical="center" shrinkToFit="1"/>
    </xf>
    <xf numFmtId="0" fontId="32" fillId="0" borderId="19" xfId="0" applyFont="1" applyFill="1" applyBorder="1" applyAlignment="1">
      <alignment horizontal="center" vertical="center"/>
    </xf>
    <xf numFmtId="0" fontId="32" fillId="0" borderId="25" xfId="0" applyFont="1" applyFill="1" applyBorder="1" applyAlignment="1">
      <alignment horizontal="center" vertical="center"/>
    </xf>
    <xf numFmtId="0" fontId="40" fillId="55" borderId="19" xfId="0" applyFont="1" applyFill="1" applyBorder="1" applyAlignment="1">
      <alignment horizontal="left" vertical="center" shrinkToFit="1"/>
    </xf>
    <xf numFmtId="0" fontId="40" fillId="55" borderId="27" xfId="0" applyFont="1" applyFill="1" applyBorder="1" applyAlignment="1">
      <alignment vertical="center"/>
    </xf>
    <xf numFmtId="0" fontId="33" fillId="0" borderId="19" xfId="0" applyFont="1" applyFill="1" applyBorder="1" applyAlignment="1">
      <alignment horizontal="left" vertical="center" shrinkToFit="1"/>
    </xf>
    <xf numFmtId="0" fontId="32" fillId="55" borderId="87" xfId="0" applyFont="1" applyFill="1" applyBorder="1" applyAlignment="1">
      <alignment horizontal="center" vertical="center" shrinkToFit="1"/>
    </xf>
    <xf numFmtId="0" fontId="32" fillId="55" borderId="40" xfId="0" applyFont="1" applyFill="1" applyBorder="1" applyAlignment="1">
      <alignment horizontal="left" vertical="center" shrinkToFit="1"/>
    </xf>
    <xf numFmtId="0" fontId="32" fillId="55" borderId="40" xfId="0" applyFont="1" applyFill="1" applyBorder="1" applyAlignment="1">
      <alignment horizontal="center" vertical="center"/>
    </xf>
    <xf numFmtId="0" fontId="32" fillId="55" borderId="40" xfId="0" applyFont="1" applyFill="1" applyBorder="1" applyAlignment="1">
      <alignment horizontal="center" vertical="center" shrinkToFit="1"/>
    </xf>
    <xf numFmtId="0" fontId="32" fillId="55" borderId="86" xfId="0" applyFont="1" applyFill="1" applyBorder="1" applyAlignment="1">
      <alignment horizontal="center" vertical="center"/>
    </xf>
    <xf numFmtId="0" fontId="32" fillId="55" borderId="88" xfId="0" applyFont="1" applyFill="1" applyBorder="1" applyAlignment="1">
      <alignment horizontal="center" vertical="center"/>
    </xf>
    <xf numFmtId="0" fontId="32" fillId="0" borderId="80" xfId="0" applyFont="1" applyFill="1" applyBorder="1" applyAlignment="1">
      <alignment horizontal="center" vertical="center" shrinkToFit="1"/>
    </xf>
    <xf numFmtId="0" fontId="32" fillId="55" borderId="82" xfId="0" applyFont="1" applyFill="1" applyBorder="1" applyAlignment="1">
      <alignment horizontal="center" vertical="center" shrinkToFit="1"/>
    </xf>
    <xf numFmtId="0" fontId="32" fillId="0" borderId="27" xfId="0" applyFont="1" applyFill="1" applyBorder="1" applyAlignment="1">
      <alignment horizontal="center" vertical="center"/>
    </xf>
    <xf numFmtId="0" fontId="32" fillId="55" borderId="19" xfId="0" applyFont="1" applyFill="1" applyBorder="1" applyAlignment="1">
      <alignment vertical="center"/>
    </xf>
    <xf numFmtId="0" fontId="32" fillId="55" borderId="27" xfId="0" applyFont="1" applyFill="1" applyBorder="1" applyAlignment="1">
      <alignment vertical="center"/>
    </xf>
    <xf numFmtId="0" fontId="43" fillId="55" borderId="27" xfId="0" applyFont="1" applyFill="1" applyBorder="1" applyAlignment="1">
      <alignment horizontal="center" vertical="center"/>
    </xf>
    <xf numFmtId="0" fontId="30" fillId="55" borderId="19" xfId="0" applyFont="1" applyFill="1" applyBorder="1" applyAlignment="1">
      <alignment horizontal="left" vertical="center" shrinkToFit="1"/>
    </xf>
    <xf numFmtId="0" fontId="40" fillId="55" borderId="87" xfId="0" applyFont="1" applyFill="1" applyBorder="1" applyAlignment="1">
      <alignment horizontal="center" vertical="center" shrinkToFit="1"/>
    </xf>
    <xf numFmtId="0" fontId="40" fillId="55" borderId="40" xfId="0" applyFont="1" applyFill="1" applyBorder="1" applyAlignment="1">
      <alignment horizontal="left" vertical="center" shrinkToFit="1"/>
    </xf>
    <xf numFmtId="0" fontId="40" fillId="55" borderId="40" xfId="0" applyFont="1" applyFill="1" applyBorder="1" applyAlignment="1">
      <alignment vertical="center"/>
    </xf>
    <xf numFmtId="0" fontId="40" fillId="55" borderId="40" xfId="0" applyFont="1" applyFill="1" applyBorder="1" applyAlignment="1">
      <alignment horizontal="center" vertical="center" shrinkToFit="1"/>
    </xf>
    <xf numFmtId="0" fontId="40" fillId="55" borderId="88" xfId="0" applyFont="1" applyFill="1" applyBorder="1" applyAlignment="1">
      <alignment vertical="center"/>
    </xf>
    <xf numFmtId="0" fontId="32" fillId="55" borderId="103" xfId="0" applyFont="1" applyFill="1" applyBorder="1" applyAlignment="1">
      <alignment vertical="center"/>
    </xf>
    <xf numFmtId="0" fontId="32" fillId="55" borderId="85" xfId="0" applyFont="1" applyFill="1" applyBorder="1" applyAlignment="1">
      <alignment vertical="center" shrinkToFit="1"/>
    </xf>
    <xf numFmtId="0" fontId="32" fillId="55" borderId="85" xfId="0" applyFont="1" applyFill="1" applyBorder="1" applyAlignment="1">
      <alignment horizontal="center" vertical="center"/>
    </xf>
    <xf numFmtId="0" fontId="32" fillId="55" borderId="85" xfId="0" applyFont="1" applyFill="1" applyBorder="1" applyAlignment="1">
      <alignment vertical="center"/>
    </xf>
    <xf numFmtId="0" fontId="32" fillId="55" borderId="104" xfId="0" applyFont="1" applyFill="1" applyBorder="1" applyAlignment="1">
      <alignment horizontal="center" vertical="center"/>
    </xf>
    <xf numFmtId="0" fontId="32" fillId="55" borderId="103" xfId="0" applyFont="1" applyFill="1" applyBorder="1" applyAlignment="1">
      <alignment horizontal="center" vertical="center"/>
    </xf>
    <xf numFmtId="0" fontId="32" fillId="55" borderId="85" xfId="0" applyFont="1" applyFill="1" applyBorder="1" applyAlignment="1">
      <alignment horizontal="center" vertical="center" shrinkToFit="1"/>
    </xf>
    <xf numFmtId="0" fontId="32" fillId="55" borderId="104" xfId="0" applyFont="1" applyFill="1" applyBorder="1" applyAlignment="1">
      <alignment horizontal="center" vertical="center" shrinkToFit="1"/>
    </xf>
    <xf numFmtId="0" fontId="32" fillId="55" borderId="103" xfId="0" applyFont="1" applyFill="1" applyBorder="1" applyAlignment="1">
      <alignment horizontal="center" vertical="center" shrinkToFit="1"/>
    </xf>
    <xf numFmtId="0" fontId="39" fillId="55" borderId="47" xfId="0" applyFont="1" applyFill="1" applyBorder="1" applyAlignment="1">
      <alignment horizontal="center" vertical="center"/>
    </xf>
    <xf numFmtId="0" fontId="39" fillId="55" borderId="45" xfId="0" applyFont="1" applyFill="1" applyBorder="1" applyAlignment="1">
      <alignment horizontal="center" vertical="center"/>
    </xf>
    <xf numFmtId="0" fontId="39" fillId="55" borderId="45" xfId="0" applyFont="1" applyFill="1" applyBorder="1" applyAlignment="1">
      <alignment vertical="center"/>
    </xf>
    <xf numFmtId="0" fontId="39" fillId="55" borderId="45" xfId="0" applyFont="1" applyFill="1" applyBorder="1" applyAlignment="1">
      <alignment vertical="center" shrinkToFit="1"/>
    </xf>
    <xf numFmtId="0" fontId="39" fillId="55" borderId="45" xfId="0" applyFont="1" applyFill="1" applyBorder="1" applyAlignment="1">
      <alignment horizontal="center" vertical="center" shrinkToFit="1"/>
    </xf>
    <xf numFmtId="0" fontId="34" fillId="55" borderId="45" xfId="0" applyFont="1" applyFill="1" applyBorder="1" applyAlignment="1">
      <alignment horizontal="center" vertical="center"/>
    </xf>
    <xf numFmtId="0" fontId="34" fillId="55" borderId="45" xfId="0" applyFont="1" applyFill="1" applyBorder="1" applyAlignment="1">
      <alignment horizontal="center" vertical="center" shrinkToFit="1"/>
    </xf>
    <xf numFmtId="0" fontId="34" fillId="55" borderId="47" xfId="0" applyFont="1" applyFill="1" applyBorder="1" applyAlignment="1">
      <alignment horizontal="center" vertical="center" shrinkToFit="1"/>
    </xf>
    <xf numFmtId="0" fontId="25" fillId="55" borderId="40" xfId="0" applyFont="1" applyFill="1" applyBorder="1" applyAlignment="1">
      <alignment horizontal="center" vertical="center"/>
    </xf>
    <xf numFmtId="0" fontId="25" fillId="55" borderId="89" xfId="0" applyFont="1" applyFill="1" applyBorder="1" applyAlignment="1">
      <alignment horizontal="center" vertical="center"/>
    </xf>
    <xf numFmtId="0" fontId="25" fillId="55" borderId="79" xfId="0" applyFont="1" applyFill="1" applyBorder="1" applyAlignment="1">
      <alignment horizontal="center" vertical="center" textRotation="255"/>
    </xf>
    <xf numFmtId="0" fontId="39" fillId="0" borderId="0" xfId="51" applyFont="1" applyFill="1" applyAlignment="1">
      <alignment horizontal="right" vertical="center"/>
      <protection/>
    </xf>
    <xf numFmtId="0" fontId="40" fillId="0" borderId="0" xfId="51" applyFont="1" applyFill="1">
      <alignment vertical="center"/>
      <protection/>
    </xf>
    <xf numFmtId="0" fontId="40" fillId="0" borderId="0" xfId="51" applyFont="1" applyFill="1" applyAlignment="1">
      <alignment horizontal="center" vertical="center"/>
      <protection/>
    </xf>
    <xf numFmtId="0" fontId="40" fillId="0" borderId="0" xfId="51" applyFont="1" applyFill="1" applyAlignment="1">
      <alignment vertical="center"/>
      <protection/>
    </xf>
    <xf numFmtId="0" fontId="25" fillId="0" borderId="35" xfId="51" applyFont="1" applyFill="1" applyBorder="1" applyAlignment="1">
      <alignment horizontal="center" vertical="center"/>
      <protection/>
    </xf>
    <xf numFmtId="0" fontId="25" fillId="0" borderId="27" xfId="51" applyFont="1" applyFill="1" applyBorder="1" applyAlignment="1">
      <alignment horizontal="center" vertical="center" wrapText="1"/>
      <protection/>
    </xf>
    <xf numFmtId="0" fontId="25" fillId="0" borderId="35" xfId="51" applyFont="1" applyFill="1" applyBorder="1" applyAlignment="1">
      <alignment horizontal="center" vertical="center" shrinkToFit="1"/>
      <protection/>
    </xf>
    <xf numFmtId="0" fontId="32" fillId="0" borderId="26" xfId="51" applyFont="1" applyFill="1" applyBorder="1" applyAlignment="1">
      <alignment horizontal="center" vertical="center" shrinkToFit="1"/>
      <protection/>
    </xf>
    <xf numFmtId="0" fontId="25" fillId="0" borderId="19" xfId="51" applyFont="1" applyFill="1" applyBorder="1" applyAlignment="1">
      <alignment horizontal="left" vertical="center" wrapText="1" shrinkToFit="1"/>
      <protection/>
    </xf>
    <xf numFmtId="0" fontId="32" fillId="0" borderId="28" xfId="51" applyFont="1" applyFill="1" applyBorder="1" applyAlignment="1">
      <alignment horizontal="center" vertical="center" shrinkToFit="1"/>
      <protection/>
    </xf>
    <xf numFmtId="0" fontId="25" fillId="0" borderId="28" xfId="51" applyFont="1" applyFill="1" applyBorder="1" applyAlignment="1">
      <alignment horizontal="left" vertical="center" wrapText="1"/>
      <protection/>
    </xf>
    <xf numFmtId="0" fontId="25" fillId="0" borderId="28" xfId="51" applyFont="1" applyFill="1" applyBorder="1" applyAlignment="1">
      <alignment horizontal="center" vertical="center" wrapText="1"/>
      <protection/>
    </xf>
    <xf numFmtId="0" fontId="32" fillId="0" borderId="105" xfId="51" applyFont="1" applyFill="1" applyBorder="1" applyAlignment="1">
      <alignment horizontal="center" vertical="center" shrinkToFit="1"/>
      <protection/>
    </xf>
    <xf numFmtId="0" fontId="25" fillId="0" borderId="20" xfId="51" applyFont="1" applyFill="1" applyBorder="1" applyAlignment="1">
      <alignment horizontal="left" vertical="center" wrapText="1"/>
      <protection/>
    </xf>
    <xf numFmtId="0" fontId="25" fillId="0" borderId="20" xfId="51" applyFont="1" applyFill="1" applyBorder="1" applyAlignment="1">
      <alignment horizontal="center" vertical="center" wrapText="1"/>
      <protection/>
    </xf>
    <xf numFmtId="0" fontId="25" fillId="0" borderId="24" xfId="51" applyFont="1" applyFill="1" applyBorder="1" applyAlignment="1">
      <alignment horizontal="center" vertical="center" wrapText="1"/>
      <protection/>
    </xf>
    <xf numFmtId="0" fontId="25" fillId="0" borderId="22" xfId="51" applyFont="1" applyFill="1" applyBorder="1" applyAlignment="1">
      <alignment horizontal="center" vertical="center"/>
      <protection/>
    </xf>
    <xf numFmtId="0" fontId="25" fillId="0" borderId="28" xfId="51" applyFont="1" applyFill="1" applyBorder="1" applyAlignment="1">
      <alignment horizontal="left" vertical="center" wrapText="1" shrinkToFit="1"/>
      <protection/>
    </xf>
    <xf numFmtId="0" fontId="32" fillId="0" borderId="96" xfId="51" applyFont="1" applyFill="1" applyBorder="1" applyAlignment="1">
      <alignment horizontal="center" vertical="center"/>
      <protection/>
    </xf>
    <xf numFmtId="0" fontId="25" fillId="0" borderId="20" xfId="51" applyFont="1" applyFill="1" applyBorder="1" applyAlignment="1">
      <alignment horizontal="left" vertical="center" wrapText="1" shrinkToFit="1"/>
      <protection/>
    </xf>
    <xf numFmtId="0" fontId="40" fillId="0" borderId="22" xfId="51" applyFont="1" applyFill="1" applyBorder="1" applyAlignment="1">
      <alignment vertical="center"/>
      <protection/>
    </xf>
    <xf numFmtId="0" fontId="40" fillId="0" borderId="20" xfId="51" applyFont="1" applyFill="1" applyBorder="1" applyAlignment="1">
      <alignment vertical="center"/>
      <protection/>
    </xf>
    <xf numFmtId="0" fontId="40" fillId="0" borderId="24" xfId="51" applyFont="1" applyFill="1" applyBorder="1" applyAlignment="1">
      <alignment vertical="center"/>
      <protection/>
    </xf>
    <xf numFmtId="0" fontId="32" fillId="0" borderId="22" xfId="51" applyFont="1" applyFill="1" applyBorder="1" applyAlignment="1">
      <alignment horizontal="center" vertical="center" shrinkToFit="1"/>
      <protection/>
    </xf>
    <xf numFmtId="0" fontId="32" fillId="0" borderId="20" xfId="51" applyFont="1" applyFill="1" applyBorder="1" applyAlignment="1">
      <alignment horizontal="justify" vertical="center" shrinkToFit="1"/>
      <protection/>
    </xf>
    <xf numFmtId="0" fontId="32" fillId="0" borderId="20" xfId="51" applyFont="1" applyFill="1" applyBorder="1" applyAlignment="1">
      <alignment horizontal="center" vertical="center" shrinkToFit="1"/>
      <protection/>
    </xf>
    <xf numFmtId="0" fontId="32" fillId="0" borderId="0" xfId="51" applyFont="1" applyFill="1" applyBorder="1" applyAlignment="1">
      <alignment horizontal="center" vertical="center" shrinkToFit="1"/>
      <protection/>
    </xf>
    <xf numFmtId="0" fontId="32" fillId="0" borderId="19" xfId="51" applyFont="1" applyFill="1" applyBorder="1" applyAlignment="1">
      <alignment horizontal="center" vertical="center" shrinkToFit="1"/>
      <protection/>
    </xf>
    <xf numFmtId="0" fontId="40" fillId="0" borderId="26" xfId="51" applyFont="1" applyFill="1" applyBorder="1" applyAlignment="1">
      <alignment vertical="center"/>
      <protection/>
    </xf>
    <xf numFmtId="0" fontId="40" fillId="0" borderId="19" xfId="51" applyFont="1" applyFill="1" applyBorder="1" applyAlignment="1">
      <alignment vertical="center"/>
      <protection/>
    </xf>
    <xf numFmtId="0" fontId="40" fillId="0" borderId="27" xfId="51" applyFont="1" applyFill="1" applyBorder="1" applyAlignment="1">
      <alignment vertical="center"/>
      <protection/>
    </xf>
    <xf numFmtId="0" fontId="32" fillId="0" borderId="19" xfId="51" applyFont="1" applyFill="1" applyBorder="1" applyAlignment="1">
      <alignment horizontal="justify" vertical="center" shrinkToFit="1"/>
      <protection/>
    </xf>
    <xf numFmtId="0" fontId="32" fillId="0" borderId="32" xfId="51" applyFont="1" applyFill="1" applyBorder="1" applyAlignment="1">
      <alignment horizontal="center" vertical="center" shrinkToFit="1"/>
      <protection/>
    </xf>
    <xf numFmtId="0" fontId="25" fillId="0" borderId="33" xfId="51" applyFont="1" applyFill="1" applyBorder="1" applyAlignment="1">
      <alignment horizontal="left" vertical="center" wrapText="1" shrinkToFit="1"/>
      <protection/>
    </xf>
    <xf numFmtId="0" fontId="32" fillId="0" borderId="33" xfId="51" applyFont="1" applyFill="1" applyBorder="1" applyAlignment="1">
      <alignment horizontal="center" vertical="center" shrinkToFit="1"/>
      <protection/>
    </xf>
    <xf numFmtId="0" fontId="25" fillId="0" borderId="33" xfId="51" applyFont="1" applyFill="1" applyBorder="1" applyAlignment="1">
      <alignment horizontal="left" vertical="center" wrapText="1"/>
      <protection/>
    </xf>
    <xf numFmtId="0" fontId="25" fillId="0" borderId="32" xfId="51" applyFont="1" applyFill="1" applyBorder="1" applyAlignment="1">
      <alignment horizontal="left" vertical="center" wrapText="1" shrinkToFit="1"/>
      <protection/>
    </xf>
    <xf numFmtId="0" fontId="32" fillId="0" borderId="32" xfId="51" applyFont="1" applyFill="1" applyBorder="1" applyAlignment="1">
      <alignment vertical="center" shrinkToFit="1"/>
      <protection/>
    </xf>
    <xf numFmtId="0" fontId="32" fillId="0" borderId="30" xfId="51" applyFont="1" applyFill="1" applyBorder="1" applyAlignment="1">
      <alignment horizontal="center" vertical="center" shrinkToFit="1"/>
      <protection/>
    </xf>
    <xf numFmtId="0" fontId="32" fillId="0" borderId="22" xfId="51" applyFont="1" applyFill="1" applyBorder="1" applyAlignment="1">
      <alignment horizontal="center" vertical="center"/>
      <protection/>
    </xf>
    <xf numFmtId="0" fontId="34" fillId="0" borderId="20" xfId="51" applyFont="1" applyFill="1" applyBorder="1" applyAlignment="1">
      <alignment horizontal="justify" vertical="center" shrinkToFit="1"/>
      <protection/>
    </xf>
    <xf numFmtId="0" fontId="32" fillId="0" borderId="26" xfId="51" applyFont="1" applyFill="1" applyBorder="1" applyAlignment="1">
      <alignment horizontal="center" vertical="center"/>
      <protection/>
    </xf>
    <xf numFmtId="0" fontId="34" fillId="0" borderId="19" xfId="51" applyFont="1" applyFill="1" applyBorder="1" applyAlignment="1">
      <alignment vertical="center" shrinkToFit="1"/>
      <protection/>
    </xf>
    <xf numFmtId="0" fontId="32" fillId="0" borderId="89" xfId="51" applyFont="1" applyFill="1" applyBorder="1" applyAlignment="1">
      <alignment horizontal="center" vertical="center" shrinkToFit="1"/>
      <protection/>
    </xf>
    <xf numFmtId="0" fontId="25" fillId="0" borderId="40" xfId="51" applyFont="1" applyFill="1" applyBorder="1" applyAlignment="1">
      <alignment horizontal="left" vertical="center" wrapText="1" shrinkToFit="1"/>
      <protection/>
    </xf>
    <xf numFmtId="0" fontId="32" fillId="0" borderId="40" xfId="51" applyFont="1" applyFill="1" applyBorder="1" applyAlignment="1">
      <alignment horizontal="center" vertical="center"/>
      <protection/>
    </xf>
    <xf numFmtId="0" fontId="32" fillId="0" borderId="40" xfId="51" applyFont="1" applyFill="1" applyBorder="1" applyAlignment="1">
      <alignment horizontal="center" vertical="center" shrinkToFit="1"/>
      <protection/>
    </xf>
    <xf numFmtId="0" fontId="32" fillId="0" borderId="88" xfId="51" applyFont="1" applyFill="1" applyBorder="1" applyAlignment="1">
      <alignment horizontal="center" vertical="center"/>
      <protection/>
    </xf>
    <xf numFmtId="0" fontId="32" fillId="0" borderId="87" xfId="51" applyFont="1" applyFill="1" applyBorder="1" applyAlignment="1">
      <alignment horizontal="center" vertical="center" shrinkToFit="1"/>
      <protection/>
    </xf>
    <xf numFmtId="0" fontId="25" fillId="0" borderId="23" xfId="51" applyFont="1" applyFill="1" applyBorder="1" applyAlignment="1">
      <alignment horizontal="left" vertical="center" wrapText="1"/>
      <protection/>
    </xf>
    <xf numFmtId="0" fontId="34" fillId="0" borderId="19" xfId="51" applyFont="1" applyFill="1" applyBorder="1" applyAlignment="1">
      <alignment horizontal="justify" vertical="center" shrinkToFit="1"/>
      <protection/>
    </xf>
    <xf numFmtId="0" fontId="45" fillId="0" borderId="19" xfId="51" applyFont="1" applyFill="1" applyBorder="1" applyAlignment="1">
      <alignment vertical="center"/>
      <protection/>
    </xf>
    <xf numFmtId="0" fontId="32" fillId="0" borderId="43" xfId="51" applyFont="1" applyFill="1" applyBorder="1" applyAlignment="1">
      <alignment horizontal="center" vertical="center" shrinkToFit="1"/>
      <protection/>
    </xf>
    <xf numFmtId="0" fontId="25" fillId="0" borderId="21" xfId="51" applyFont="1" applyFill="1" applyBorder="1" applyAlignment="1">
      <alignment horizontal="left" vertical="center" wrapText="1"/>
      <protection/>
    </xf>
    <xf numFmtId="0" fontId="45" fillId="0" borderId="21" xfId="51" applyFont="1" applyFill="1" applyBorder="1" applyAlignment="1">
      <alignment vertical="center"/>
      <protection/>
    </xf>
    <xf numFmtId="0" fontId="32" fillId="0" borderId="21" xfId="51" applyFont="1" applyFill="1" applyBorder="1" applyAlignment="1">
      <alignment horizontal="center" vertical="center" shrinkToFit="1"/>
      <protection/>
    </xf>
    <xf numFmtId="0" fontId="45" fillId="0" borderId="52" xfId="51" applyFont="1" applyFill="1" applyBorder="1" applyAlignment="1">
      <alignment vertical="center"/>
      <protection/>
    </xf>
    <xf numFmtId="0" fontId="32" fillId="0" borderId="51" xfId="51" applyFont="1" applyFill="1" applyBorder="1" applyAlignment="1">
      <alignment horizontal="center" vertical="center" shrinkToFit="1"/>
      <protection/>
    </xf>
    <xf numFmtId="0" fontId="25" fillId="0" borderId="21" xfId="51" applyFont="1" applyFill="1" applyBorder="1" applyAlignment="1">
      <alignment horizontal="left" vertical="center" wrapText="1" shrinkToFit="1"/>
      <protection/>
    </xf>
    <xf numFmtId="0" fontId="32" fillId="0" borderId="52" xfId="51" applyFont="1" applyFill="1" applyBorder="1" applyAlignment="1">
      <alignment horizontal="center" vertical="center"/>
      <protection/>
    </xf>
    <xf numFmtId="0" fontId="32" fillId="0" borderId="95" xfId="51" applyFont="1" applyFill="1" applyBorder="1" applyAlignment="1">
      <alignment horizontal="center" vertical="center"/>
      <protection/>
    </xf>
    <xf numFmtId="0" fontId="39" fillId="0" borderId="42" xfId="51" applyFont="1" applyFill="1" applyBorder="1" applyAlignment="1">
      <alignment horizontal="justify" vertical="center" shrinkToFit="1"/>
      <protection/>
    </xf>
    <xf numFmtId="0" fontId="32" fillId="0" borderId="42" xfId="51" applyFont="1" applyFill="1" applyBorder="1" applyAlignment="1">
      <alignment horizontal="center" vertical="center"/>
      <protection/>
    </xf>
    <xf numFmtId="0" fontId="32" fillId="0" borderId="21" xfId="51" applyFont="1" applyFill="1" applyBorder="1" applyAlignment="1">
      <alignment horizontal="justify" vertical="center" shrinkToFit="1"/>
      <protection/>
    </xf>
    <xf numFmtId="0" fontId="40" fillId="0" borderId="73" xfId="51" applyFont="1" applyFill="1" applyBorder="1">
      <alignment vertical="center"/>
      <protection/>
    </xf>
    <xf numFmtId="0" fontId="32" fillId="0" borderId="106" xfId="51" applyFont="1" applyFill="1" applyBorder="1" applyAlignment="1">
      <alignment vertical="center"/>
      <protection/>
    </xf>
    <xf numFmtId="0" fontId="32" fillId="0" borderId="42" xfId="51" applyFont="1" applyFill="1" applyBorder="1" applyAlignment="1">
      <alignment vertical="center" shrinkToFit="1"/>
      <protection/>
    </xf>
    <xf numFmtId="0" fontId="32" fillId="0" borderId="64" xfId="51" applyFont="1" applyFill="1" applyBorder="1" applyAlignment="1">
      <alignment horizontal="center" vertical="center"/>
      <protection/>
    </xf>
    <xf numFmtId="0" fontId="32" fillId="0" borderId="94" xfId="51" applyFont="1" applyFill="1" applyBorder="1" applyAlignment="1">
      <alignment vertical="center"/>
      <protection/>
    </xf>
    <xf numFmtId="0" fontId="32" fillId="0" borderId="94" xfId="51" applyFont="1" applyFill="1" applyBorder="1" applyAlignment="1">
      <alignment horizontal="center" vertical="center"/>
      <protection/>
    </xf>
    <xf numFmtId="0" fontId="32" fillId="0" borderId="64" xfId="51" applyFont="1" applyFill="1" applyBorder="1" applyAlignment="1">
      <alignment vertical="center" shrinkToFit="1"/>
      <protection/>
    </xf>
    <xf numFmtId="0" fontId="34" fillId="0" borderId="64" xfId="51" applyFont="1" applyFill="1" applyBorder="1" applyAlignment="1">
      <alignment horizontal="center" vertical="center"/>
      <protection/>
    </xf>
    <xf numFmtId="0" fontId="34" fillId="0" borderId="64" xfId="51" applyFont="1" applyFill="1" applyBorder="1" applyAlignment="1">
      <alignment vertical="center" shrinkToFit="1"/>
      <protection/>
    </xf>
    <xf numFmtId="0" fontId="32" fillId="0" borderId="106" xfId="51" applyFont="1" applyFill="1" applyBorder="1" applyAlignment="1">
      <alignment horizontal="center" vertical="center"/>
      <protection/>
    </xf>
    <xf numFmtId="0" fontId="32" fillId="0" borderId="64" xfId="51" applyFont="1" applyFill="1" applyBorder="1" applyAlignment="1">
      <alignment vertical="center"/>
      <protection/>
    </xf>
    <xf numFmtId="0" fontId="32" fillId="0" borderId="106" xfId="51" applyFont="1" applyFill="1" applyBorder="1" applyAlignment="1">
      <alignment horizontal="center" vertical="center" shrinkToFit="1"/>
      <protection/>
    </xf>
    <xf numFmtId="0" fontId="32" fillId="0" borderId="64" xfId="51" applyFont="1" applyFill="1" applyBorder="1" applyAlignment="1">
      <alignment horizontal="center" vertical="center" shrinkToFit="1"/>
      <protection/>
    </xf>
    <xf numFmtId="0" fontId="34" fillId="0" borderId="45" xfId="51" applyFont="1" applyFill="1" applyBorder="1" applyAlignment="1">
      <alignment vertical="center"/>
      <protection/>
    </xf>
    <xf numFmtId="0" fontId="34" fillId="0" borderId="45" xfId="51" applyFont="1" applyFill="1" applyBorder="1" applyAlignment="1">
      <alignment vertical="center" shrinkToFit="1"/>
      <protection/>
    </xf>
    <xf numFmtId="0" fontId="34" fillId="0" borderId="47" xfId="51" applyFont="1" applyFill="1" applyBorder="1" applyAlignment="1">
      <alignment horizontal="center" vertical="center"/>
      <protection/>
    </xf>
    <xf numFmtId="0" fontId="34" fillId="0" borderId="45" xfId="51" applyFont="1" applyFill="1" applyBorder="1" applyAlignment="1">
      <alignment horizontal="center" vertical="center" shrinkToFit="1"/>
      <protection/>
    </xf>
    <xf numFmtId="0" fontId="34" fillId="0" borderId="45" xfId="51" applyFont="1" applyFill="1" applyBorder="1" applyAlignment="1">
      <alignment horizontal="center" vertical="center"/>
      <protection/>
    </xf>
    <xf numFmtId="0" fontId="32" fillId="0" borderId="45" xfId="51" applyFont="1" applyFill="1" applyBorder="1" applyAlignment="1">
      <alignment horizontal="center" vertical="center" shrinkToFit="1"/>
      <protection/>
    </xf>
    <xf numFmtId="0" fontId="32" fillId="0" borderId="47" xfId="51" applyFont="1" applyFill="1" applyBorder="1" applyAlignment="1">
      <alignment horizontal="center" vertical="center" shrinkToFit="1"/>
      <protection/>
    </xf>
    <xf numFmtId="0" fontId="25" fillId="0" borderId="91" xfId="51" applyFont="1" applyFill="1" applyBorder="1" applyAlignment="1">
      <alignment horizontal="center" vertical="center" textRotation="255"/>
      <protection/>
    </xf>
    <xf numFmtId="0" fontId="25" fillId="0" borderId="79" xfId="51" applyFont="1" applyFill="1" applyBorder="1" applyAlignment="1">
      <alignment horizontal="center" vertical="center" textRotation="255"/>
      <protection/>
    </xf>
    <xf numFmtId="0" fontId="139" fillId="0" borderId="0" xfId="51" applyFont="1" applyFill="1" applyAlignment="1">
      <alignment horizontal="right" vertical="center"/>
      <protection/>
    </xf>
    <xf numFmtId="0" fontId="140" fillId="0" borderId="0" xfId="51" applyFont="1" applyFill="1">
      <alignment vertical="center"/>
      <protection/>
    </xf>
    <xf numFmtId="0" fontId="140" fillId="0" borderId="0" xfId="51" applyFont="1" applyFill="1" applyAlignment="1">
      <alignment vertical="center" shrinkToFit="1"/>
      <protection/>
    </xf>
    <xf numFmtId="0" fontId="140" fillId="0" borderId="0" xfId="51" applyFont="1" applyFill="1" applyAlignment="1">
      <alignment horizontal="center" vertical="center"/>
      <protection/>
    </xf>
    <xf numFmtId="0" fontId="140" fillId="0" borderId="0" xfId="51" applyFont="1" applyFill="1" applyAlignment="1">
      <alignment vertical="center"/>
      <protection/>
    </xf>
    <xf numFmtId="0" fontId="115" fillId="0" borderId="19" xfId="51" applyFont="1" applyFill="1" applyBorder="1" applyAlignment="1">
      <alignment horizontal="center" vertical="center" wrapText="1"/>
      <protection/>
    </xf>
    <xf numFmtId="0" fontId="115" fillId="0" borderId="27" xfId="51" applyFont="1" applyFill="1" applyBorder="1" applyAlignment="1">
      <alignment horizontal="center" vertical="center" wrapText="1"/>
      <protection/>
    </xf>
    <xf numFmtId="0" fontId="115" fillId="0" borderId="26" xfId="51" applyFont="1" applyFill="1" applyBorder="1" applyAlignment="1">
      <alignment horizontal="center" vertical="center"/>
      <protection/>
    </xf>
    <xf numFmtId="0" fontId="115" fillId="0" borderId="26" xfId="51" applyFont="1" applyFill="1" applyBorder="1" applyAlignment="1">
      <alignment horizontal="center" vertical="center" shrinkToFit="1"/>
      <protection/>
    </xf>
    <xf numFmtId="0" fontId="115" fillId="0" borderId="19" xfId="51" applyFont="1" applyFill="1" applyBorder="1" applyAlignment="1">
      <alignment horizontal="center" vertical="center" shrinkToFit="1"/>
      <protection/>
    </xf>
    <xf numFmtId="0" fontId="32" fillId="0" borderId="35" xfId="51" applyFont="1" applyFill="1" applyBorder="1" applyAlignment="1">
      <alignment horizontal="left" vertical="center"/>
      <protection/>
    </xf>
    <xf numFmtId="0" fontId="32" fillId="55" borderId="35" xfId="51" applyFont="1" applyFill="1" applyBorder="1" applyAlignment="1">
      <alignment vertical="center"/>
      <protection/>
    </xf>
    <xf numFmtId="0" fontId="32" fillId="55" borderId="19" xfId="51" applyFont="1" applyFill="1" applyBorder="1" applyAlignment="1">
      <alignment vertical="center" shrinkToFit="1"/>
      <protection/>
    </xf>
    <xf numFmtId="0" fontId="32" fillId="55" borderId="19" xfId="51" applyFont="1" applyFill="1" applyBorder="1" applyAlignment="1">
      <alignment horizontal="center" vertical="center"/>
      <protection/>
    </xf>
    <xf numFmtId="0" fontId="32" fillId="0" borderId="0" xfId="51" applyFont="1" applyAlignment="1">
      <alignment vertical="center"/>
      <protection/>
    </xf>
    <xf numFmtId="0" fontId="34" fillId="0" borderId="20" xfId="51" applyFont="1" applyBorder="1" applyAlignment="1">
      <alignment vertical="center" shrinkToFit="1"/>
      <protection/>
    </xf>
    <xf numFmtId="0" fontId="40" fillId="0" borderId="26" xfId="51" applyFont="1" applyFill="1" applyBorder="1" applyAlignment="1">
      <alignment horizontal="left" vertical="center"/>
      <protection/>
    </xf>
    <xf numFmtId="0" fontId="40" fillId="0" borderId="19" xfId="51" applyFont="1" applyFill="1" applyBorder="1" applyAlignment="1">
      <alignment vertical="center" shrinkToFit="1"/>
      <protection/>
    </xf>
    <xf numFmtId="0" fontId="32" fillId="0" borderId="30" xfId="51" applyFont="1" applyFill="1" applyBorder="1" applyAlignment="1">
      <alignment horizontal="left" vertical="center"/>
      <protection/>
    </xf>
    <xf numFmtId="0" fontId="40" fillId="0" borderId="19" xfId="51" applyFont="1" applyFill="1" applyBorder="1">
      <alignment vertical="center"/>
      <protection/>
    </xf>
    <xf numFmtId="0" fontId="40" fillId="0" borderId="27" xfId="51" applyFont="1" applyFill="1" applyBorder="1">
      <alignment vertical="center"/>
      <protection/>
    </xf>
    <xf numFmtId="0" fontId="32" fillId="0" borderId="51" xfId="51" applyFont="1" applyFill="1" applyBorder="1" applyAlignment="1">
      <alignment horizontal="center" vertical="center"/>
      <protection/>
    </xf>
    <xf numFmtId="0" fontId="141" fillId="0" borderId="33" xfId="51" applyFont="1" applyFill="1" applyBorder="1" applyAlignment="1">
      <alignment horizontal="center" vertical="center"/>
      <protection/>
    </xf>
    <xf numFmtId="0" fontId="141" fillId="0" borderId="49" xfId="51" applyFont="1" applyFill="1" applyBorder="1" applyAlignment="1">
      <alignment horizontal="center" vertical="center"/>
      <protection/>
    </xf>
    <xf numFmtId="0" fontId="32" fillId="0" borderId="67" xfId="51" applyFont="1" applyFill="1" applyBorder="1" applyAlignment="1">
      <alignment horizontal="center" vertical="center"/>
      <protection/>
    </xf>
    <xf numFmtId="0" fontId="32" fillId="0" borderId="38" xfId="51" applyFont="1" applyFill="1" applyBorder="1" applyAlignment="1">
      <alignment horizontal="center" vertical="center"/>
      <protection/>
    </xf>
    <xf numFmtId="0" fontId="32" fillId="0" borderId="77" xfId="51" applyFont="1" applyFill="1" applyBorder="1" applyAlignment="1">
      <alignment horizontal="center" vertical="center"/>
      <protection/>
    </xf>
    <xf numFmtId="0" fontId="32" fillId="0" borderId="67" xfId="51" applyFont="1" applyFill="1" applyBorder="1" applyAlignment="1">
      <alignment horizontal="center" vertical="center" shrinkToFit="1"/>
      <protection/>
    </xf>
    <xf numFmtId="0" fontId="32" fillId="0" borderId="38" xfId="51" applyFont="1" applyFill="1" applyBorder="1" applyAlignment="1">
      <alignment horizontal="left" vertical="center"/>
      <protection/>
    </xf>
    <xf numFmtId="0" fontId="40" fillId="0" borderId="67" xfId="51" applyFont="1" applyFill="1" applyBorder="1" applyAlignment="1">
      <alignment horizontal="left" vertical="center"/>
      <protection/>
    </xf>
    <xf numFmtId="0" fontId="34" fillId="0" borderId="22" xfId="51" applyFont="1" applyFill="1" applyBorder="1" applyAlignment="1">
      <alignment vertical="center"/>
      <protection/>
    </xf>
    <xf numFmtId="0" fontId="32" fillId="0" borderId="36" xfId="51" applyFont="1" applyFill="1" applyBorder="1" applyAlignment="1">
      <alignment vertical="center"/>
      <protection/>
    </xf>
    <xf numFmtId="0" fontId="32" fillId="0" borderId="36" xfId="51" applyFont="1" applyFill="1" applyBorder="1" applyAlignment="1">
      <alignment vertical="center" shrinkToFit="1"/>
      <protection/>
    </xf>
    <xf numFmtId="0" fontId="32" fillId="0" borderId="31" xfId="51" applyFont="1" applyFill="1" applyBorder="1" applyAlignment="1">
      <alignment vertical="center"/>
      <protection/>
    </xf>
    <xf numFmtId="0" fontId="115" fillId="0" borderId="50" xfId="51" applyFont="1" applyFill="1" applyBorder="1" applyAlignment="1">
      <alignment vertical="center"/>
      <protection/>
    </xf>
    <xf numFmtId="0" fontId="115" fillId="0" borderId="66" xfId="51" applyFont="1" applyFill="1" applyBorder="1" applyAlignment="1">
      <alignment vertical="center"/>
      <protection/>
    </xf>
    <xf numFmtId="0" fontId="115" fillId="0" borderId="20" xfId="51" applyFont="1" applyBorder="1" applyAlignment="1">
      <alignment horizontal="left" vertical="center"/>
      <protection/>
    </xf>
    <xf numFmtId="0" fontId="141" fillId="0" borderId="20" xfId="51" applyFont="1" applyBorder="1" applyAlignment="1">
      <alignment vertical="center" shrinkToFit="1"/>
      <protection/>
    </xf>
    <xf numFmtId="0" fontId="115" fillId="0" borderId="20" xfId="51" applyFont="1" applyBorder="1" applyAlignment="1">
      <alignment horizontal="center" vertical="center"/>
      <protection/>
    </xf>
    <xf numFmtId="0" fontId="49" fillId="0" borderId="20" xfId="51" applyFont="1" applyBorder="1" applyAlignment="1">
      <alignment vertical="center" shrinkToFit="1"/>
      <protection/>
    </xf>
    <xf numFmtId="0" fontId="115" fillId="0" borderId="23" xfId="51" applyFont="1" applyBorder="1" applyAlignment="1">
      <alignment horizontal="center" vertical="center"/>
      <protection/>
    </xf>
    <xf numFmtId="0" fontId="142" fillId="0" borderId="67" xfId="51" applyFont="1" applyFill="1" applyBorder="1" applyAlignment="1">
      <alignment horizontal="center" vertical="center"/>
      <protection/>
    </xf>
    <xf numFmtId="0" fontId="142" fillId="0" borderId="20" xfId="51" applyFont="1" applyFill="1" applyBorder="1" applyAlignment="1">
      <alignment vertical="center" shrinkToFit="1"/>
      <protection/>
    </xf>
    <xf numFmtId="0" fontId="142" fillId="0" borderId="20" xfId="51" applyFont="1" applyFill="1" applyBorder="1" applyAlignment="1">
      <alignment horizontal="center" vertical="center"/>
      <protection/>
    </xf>
    <xf numFmtId="0" fontId="142" fillId="0" borderId="77" xfId="51" applyFont="1" applyFill="1" applyBorder="1" applyAlignment="1">
      <alignment horizontal="center" vertical="center"/>
      <protection/>
    </xf>
    <xf numFmtId="0" fontId="115" fillId="0" borderId="67" xfId="51" applyFont="1" applyBorder="1" applyAlignment="1">
      <alignment horizontal="left" vertical="center"/>
      <protection/>
    </xf>
    <xf numFmtId="0" fontId="142" fillId="0" borderId="22" xfId="51" applyFont="1" applyFill="1" applyBorder="1" applyAlignment="1">
      <alignment horizontal="center" vertical="center" shrinkToFit="1"/>
      <protection/>
    </xf>
    <xf numFmtId="0" fontId="142" fillId="0" borderId="20" xfId="51" applyFont="1" applyFill="1" applyBorder="1" applyAlignment="1">
      <alignment horizontal="left" vertical="center" shrinkToFit="1"/>
      <protection/>
    </xf>
    <xf numFmtId="0" fontId="142" fillId="0" borderId="24" xfId="51" applyFont="1" applyFill="1" applyBorder="1" applyAlignment="1">
      <alignment horizontal="center" vertical="center"/>
      <protection/>
    </xf>
    <xf numFmtId="0" fontId="32" fillId="55" borderId="19" xfId="51" applyFont="1" applyFill="1" applyBorder="1" applyAlignment="1">
      <alignment horizontal="left" vertical="center" shrinkToFit="1"/>
      <protection/>
    </xf>
    <xf numFmtId="0" fontId="115" fillId="0" borderId="20" xfId="51" applyFont="1" applyBorder="1" applyAlignment="1">
      <alignment vertical="center" shrinkToFit="1"/>
      <protection/>
    </xf>
    <xf numFmtId="0" fontId="115" fillId="0" borderId="19" xfId="51" applyFont="1" applyBorder="1" applyAlignment="1">
      <alignment horizontal="center" vertical="center"/>
      <protection/>
    </xf>
    <xf numFmtId="0" fontId="32" fillId="55" borderId="26" xfId="51" applyFont="1" applyFill="1" applyBorder="1" applyAlignment="1">
      <alignment horizontal="left" vertical="center" shrinkToFit="1"/>
      <protection/>
    </xf>
    <xf numFmtId="0" fontId="142" fillId="0" borderId="35" xfId="51" applyFont="1" applyFill="1" applyBorder="1" applyAlignment="1">
      <alignment horizontal="center" vertical="center"/>
      <protection/>
    </xf>
    <xf numFmtId="0" fontId="142" fillId="0" borderId="19" xfId="51" applyFont="1" applyFill="1" applyBorder="1" applyAlignment="1">
      <alignment vertical="center" shrinkToFit="1"/>
      <protection/>
    </xf>
    <xf numFmtId="0" fontId="142" fillId="0" borderId="19" xfId="51" applyFont="1" applyFill="1" applyBorder="1" applyAlignment="1">
      <alignment horizontal="center" vertical="center"/>
      <protection/>
    </xf>
    <xf numFmtId="0" fontId="142" fillId="0" borderId="27" xfId="51" applyFont="1" applyFill="1" applyBorder="1" applyAlignment="1">
      <alignment horizontal="center" vertical="center"/>
      <protection/>
    </xf>
    <xf numFmtId="0" fontId="142" fillId="0" borderId="26" xfId="51" applyFont="1" applyFill="1" applyBorder="1" applyAlignment="1">
      <alignment horizontal="left" vertical="center" shrinkToFit="1"/>
      <protection/>
    </xf>
    <xf numFmtId="0" fontId="142" fillId="0" borderId="19" xfId="51" applyFont="1" applyFill="1" applyBorder="1" applyAlignment="1">
      <alignment horizontal="left" vertical="center" shrinkToFit="1"/>
      <protection/>
    </xf>
    <xf numFmtId="0" fontId="142" fillId="0" borderId="26" xfId="51" applyFont="1" applyFill="1" applyBorder="1" applyAlignment="1">
      <alignment horizontal="left" vertical="center"/>
      <protection/>
    </xf>
    <xf numFmtId="0" fontId="142" fillId="0" borderId="19" xfId="51" applyFont="1" applyFill="1" applyBorder="1" applyAlignment="1">
      <alignment horizontal="left" vertical="center"/>
      <protection/>
    </xf>
    <xf numFmtId="0" fontId="142" fillId="0" borderId="26" xfId="51" applyFont="1" applyFill="1" applyBorder="1" applyAlignment="1">
      <alignment horizontal="center" vertical="center"/>
      <protection/>
    </xf>
    <xf numFmtId="0" fontId="142" fillId="0" borderId="26" xfId="51" applyFont="1" applyFill="1" applyBorder="1" applyAlignment="1">
      <alignment vertical="center"/>
      <protection/>
    </xf>
    <xf numFmtId="0" fontId="142" fillId="0" borderId="19" xfId="51" applyFont="1" applyFill="1" applyBorder="1" applyAlignment="1">
      <alignment vertical="center"/>
      <protection/>
    </xf>
    <xf numFmtId="0" fontId="142" fillId="0" borderId="30" xfId="51" applyFont="1" applyFill="1" applyBorder="1" applyAlignment="1">
      <alignment horizontal="left" vertical="center"/>
      <protection/>
    </xf>
    <xf numFmtId="0" fontId="142" fillId="0" borderId="28" xfId="51" applyFont="1" applyFill="1" applyBorder="1" applyAlignment="1">
      <alignment vertical="center" shrinkToFit="1"/>
      <protection/>
    </xf>
    <xf numFmtId="0" fontId="142" fillId="0" borderId="28" xfId="51" applyFont="1" applyFill="1" applyBorder="1" applyAlignment="1">
      <alignment horizontal="center" vertical="center"/>
      <protection/>
    </xf>
    <xf numFmtId="0" fontId="142" fillId="0" borderId="28" xfId="51" applyFont="1" applyFill="1" applyBorder="1" applyAlignment="1">
      <alignment horizontal="left" vertical="center"/>
      <protection/>
    </xf>
    <xf numFmtId="0" fontId="142" fillId="0" borderId="31" xfId="51" applyFont="1" applyFill="1" applyBorder="1" applyAlignment="1">
      <alignment horizontal="center" vertical="center"/>
      <protection/>
    </xf>
    <xf numFmtId="0" fontId="142" fillId="0" borderId="30" xfId="51" applyFont="1" applyFill="1" applyBorder="1" applyAlignment="1">
      <alignment horizontal="center" vertical="center"/>
      <protection/>
    </xf>
    <xf numFmtId="0" fontId="142" fillId="0" borderId="30" xfId="51" applyFont="1" applyFill="1" applyBorder="1" applyAlignment="1">
      <alignment vertical="center"/>
      <protection/>
    </xf>
    <xf numFmtId="0" fontId="142" fillId="0" borderId="28" xfId="51" applyFont="1" applyFill="1" applyBorder="1" applyAlignment="1">
      <alignment vertical="center"/>
      <protection/>
    </xf>
    <xf numFmtId="0" fontId="142" fillId="0" borderId="30" xfId="51" applyFont="1" applyFill="1" applyBorder="1" applyAlignment="1">
      <alignment horizontal="left" vertical="center" shrinkToFit="1"/>
      <protection/>
    </xf>
    <xf numFmtId="0" fontId="142" fillId="0" borderId="28" xfId="51" applyFont="1" applyFill="1" applyBorder="1" applyAlignment="1">
      <alignment horizontal="left" vertical="center" shrinkToFit="1"/>
      <protection/>
    </xf>
    <xf numFmtId="0" fontId="115" fillId="0" borderId="32" xfId="51" applyFont="1" applyFill="1" applyBorder="1" applyAlignment="1">
      <alignment horizontal="left" vertical="center"/>
      <protection/>
    </xf>
    <xf numFmtId="0" fontId="115" fillId="0" borderId="32" xfId="51" applyFont="1" applyFill="1" applyBorder="1" applyAlignment="1">
      <alignment vertical="center" shrinkToFit="1"/>
      <protection/>
    </xf>
    <xf numFmtId="0" fontId="115" fillId="0" borderId="32" xfId="51" applyFont="1" applyFill="1" applyBorder="1" applyAlignment="1">
      <alignment horizontal="left" vertical="center" shrinkToFit="1"/>
      <protection/>
    </xf>
    <xf numFmtId="0" fontId="115" fillId="0" borderId="19" xfId="51" applyFont="1" applyBorder="1" applyAlignment="1">
      <alignment horizontal="left" vertical="center"/>
      <protection/>
    </xf>
    <xf numFmtId="0" fontId="115" fillId="55" borderId="19" xfId="51" applyFont="1" applyFill="1" applyBorder="1" applyAlignment="1">
      <alignment vertical="center" shrinkToFit="1"/>
      <protection/>
    </xf>
    <xf numFmtId="0" fontId="115" fillId="55" borderId="19" xfId="51" applyFont="1" applyFill="1" applyBorder="1" applyAlignment="1">
      <alignment horizontal="center" vertical="center"/>
      <protection/>
    </xf>
    <xf numFmtId="0" fontId="115" fillId="55" borderId="19" xfId="51" applyFont="1" applyFill="1" applyBorder="1" applyAlignment="1">
      <alignment horizontal="left" vertical="center"/>
      <protection/>
    </xf>
    <xf numFmtId="0" fontId="115" fillId="55" borderId="25" xfId="51" applyFont="1" applyFill="1" applyBorder="1" applyAlignment="1">
      <alignment horizontal="center" vertical="center"/>
      <protection/>
    </xf>
    <xf numFmtId="0" fontId="115" fillId="55" borderId="67" xfId="51" applyFont="1" applyFill="1" applyBorder="1" applyAlignment="1">
      <alignment horizontal="left" vertical="center"/>
      <protection/>
    </xf>
    <xf numFmtId="0" fontId="115" fillId="55" borderId="38" xfId="51" applyFont="1" applyFill="1" applyBorder="1" applyAlignment="1">
      <alignment vertical="center" shrinkToFit="1"/>
      <protection/>
    </xf>
    <xf numFmtId="0" fontId="115" fillId="55" borderId="38" xfId="51" applyFont="1" applyFill="1" applyBorder="1" applyAlignment="1">
      <alignment horizontal="center" vertical="center"/>
      <protection/>
    </xf>
    <xf numFmtId="0" fontId="115" fillId="55" borderId="38" xfId="51" applyFont="1" applyFill="1" applyBorder="1" applyAlignment="1">
      <alignment horizontal="left" vertical="center"/>
      <protection/>
    </xf>
    <xf numFmtId="0" fontId="115" fillId="55" borderId="77" xfId="51" applyFont="1" applyFill="1" applyBorder="1" applyAlignment="1">
      <alignment horizontal="center" vertical="center"/>
      <protection/>
    </xf>
    <xf numFmtId="0" fontId="115" fillId="55" borderId="26" xfId="51" applyFont="1" applyFill="1" applyBorder="1" applyAlignment="1">
      <alignment vertical="center"/>
      <protection/>
    </xf>
    <xf numFmtId="0" fontId="115" fillId="55" borderId="19" xfId="51" applyFont="1" applyFill="1" applyBorder="1" applyAlignment="1">
      <alignment vertical="center"/>
      <protection/>
    </xf>
    <xf numFmtId="0" fontId="115" fillId="55" borderId="47" xfId="51" applyFont="1" applyFill="1" applyBorder="1" applyAlignment="1">
      <alignment horizontal="left" vertical="center"/>
      <protection/>
    </xf>
    <xf numFmtId="0" fontId="115" fillId="55" borderId="35" xfId="51" applyFont="1" applyFill="1" applyBorder="1" applyAlignment="1">
      <alignment horizontal="center" vertical="center"/>
      <protection/>
    </xf>
    <xf numFmtId="0" fontId="115" fillId="55" borderId="27" xfId="51" applyFont="1" applyFill="1" applyBorder="1" applyAlignment="1">
      <alignment horizontal="center" vertical="center"/>
      <protection/>
    </xf>
    <xf numFmtId="0" fontId="115" fillId="55" borderId="22" xfId="51" applyFont="1" applyFill="1" applyBorder="1" applyAlignment="1">
      <alignment vertical="center" shrinkToFit="1"/>
      <protection/>
    </xf>
    <xf numFmtId="0" fontId="115" fillId="0" borderId="19" xfId="51" applyFont="1" applyBorder="1" applyAlignment="1">
      <alignment vertical="center" shrinkToFit="1"/>
      <protection/>
    </xf>
    <xf numFmtId="0" fontId="143" fillId="55" borderId="19" xfId="51" applyFont="1" applyFill="1" applyBorder="1" applyAlignment="1">
      <alignment vertical="center"/>
      <protection/>
    </xf>
    <xf numFmtId="0" fontId="144" fillId="55" borderId="19" xfId="51" applyFont="1" applyFill="1" applyBorder="1" applyAlignment="1">
      <alignment vertical="center" shrinkToFit="1"/>
      <protection/>
    </xf>
    <xf numFmtId="0" fontId="142" fillId="55" borderId="19" xfId="51" applyFont="1" applyFill="1" applyBorder="1" applyAlignment="1">
      <alignment horizontal="center" vertical="center"/>
      <protection/>
    </xf>
    <xf numFmtId="0" fontId="142" fillId="55" borderId="27" xfId="51" applyFont="1" applyFill="1" applyBorder="1" applyAlignment="1">
      <alignment horizontal="center" vertical="center"/>
      <protection/>
    </xf>
    <xf numFmtId="0" fontId="115" fillId="55" borderId="35" xfId="51" applyFont="1" applyFill="1" applyBorder="1" applyAlignment="1">
      <alignment horizontal="left" vertical="center" shrinkToFit="1"/>
      <protection/>
    </xf>
    <xf numFmtId="0" fontId="115" fillId="55" borderId="20" xfId="51" applyFont="1" applyFill="1" applyBorder="1" applyAlignment="1">
      <alignment vertical="center" shrinkToFit="1"/>
      <protection/>
    </xf>
    <xf numFmtId="0" fontId="115" fillId="55" borderId="20" xfId="51" applyFont="1" applyFill="1" applyBorder="1" applyAlignment="1">
      <alignment horizontal="center" vertical="center" shrinkToFit="1"/>
      <protection/>
    </xf>
    <xf numFmtId="0" fontId="115" fillId="0" borderId="30" xfId="51" applyFont="1" applyBorder="1" applyAlignment="1">
      <alignment horizontal="left" vertical="center"/>
      <protection/>
    </xf>
    <xf numFmtId="0" fontId="143" fillId="55" borderId="19" xfId="51" applyFont="1" applyFill="1" applyBorder="1" applyAlignment="1">
      <alignment horizontal="left" vertical="center"/>
      <protection/>
    </xf>
    <xf numFmtId="0" fontId="143" fillId="55" borderId="19" xfId="51" applyFont="1" applyFill="1" applyBorder="1" applyAlignment="1">
      <alignment vertical="center" shrinkToFit="1"/>
      <protection/>
    </xf>
    <xf numFmtId="0" fontId="142" fillId="55" borderId="25" xfId="51" applyFont="1" applyFill="1" applyBorder="1" applyAlignment="1">
      <alignment horizontal="center" vertical="center"/>
      <protection/>
    </xf>
    <xf numFmtId="0" fontId="142" fillId="55" borderId="35" xfId="51" applyFont="1" applyFill="1" applyBorder="1" applyAlignment="1">
      <alignment horizontal="left" vertical="center"/>
      <protection/>
    </xf>
    <xf numFmtId="0" fontId="142" fillId="55" borderId="19" xfId="51" applyFont="1" applyFill="1" applyBorder="1" applyAlignment="1">
      <alignment vertical="center" shrinkToFit="1"/>
      <protection/>
    </xf>
    <xf numFmtId="0" fontId="142" fillId="55" borderId="28" xfId="51" applyFont="1" applyFill="1" applyBorder="1" applyAlignment="1">
      <alignment horizontal="left" vertical="center" shrinkToFit="1"/>
      <protection/>
    </xf>
    <xf numFmtId="0" fontId="142" fillId="55" borderId="28" xfId="51" applyFont="1" applyFill="1" applyBorder="1" applyAlignment="1">
      <alignment vertical="center" shrinkToFit="1"/>
      <protection/>
    </xf>
    <xf numFmtId="0" fontId="142" fillId="55" borderId="28" xfId="51" applyFont="1" applyFill="1" applyBorder="1" applyAlignment="1">
      <alignment horizontal="center" vertical="center" shrinkToFit="1"/>
      <protection/>
    </xf>
    <xf numFmtId="0" fontId="142" fillId="55" borderId="31" xfId="51" applyFont="1" applyFill="1" applyBorder="1" applyAlignment="1">
      <alignment horizontal="center" vertical="center" shrinkToFit="1"/>
      <protection/>
    </xf>
    <xf numFmtId="0" fontId="143" fillId="55" borderId="36" xfId="51" applyFont="1" applyFill="1" applyBorder="1" applyAlignment="1">
      <alignment vertical="center"/>
      <protection/>
    </xf>
    <xf numFmtId="0" fontId="144" fillId="55" borderId="28" xfId="51" applyFont="1" applyFill="1" applyBorder="1" applyAlignment="1">
      <alignment vertical="center" shrinkToFit="1"/>
      <protection/>
    </xf>
    <xf numFmtId="0" fontId="142" fillId="55" borderId="28" xfId="51" applyFont="1" applyFill="1" applyBorder="1" applyAlignment="1">
      <alignment horizontal="center" vertical="center"/>
      <protection/>
    </xf>
    <xf numFmtId="0" fontId="142" fillId="0" borderId="19" xfId="51" applyFont="1" applyBorder="1" applyAlignment="1">
      <alignment vertical="center"/>
      <protection/>
    </xf>
    <xf numFmtId="0" fontId="142" fillId="0" borderId="19" xfId="51" applyFont="1" applyBorder="1" applyAlignment="1">
      <alignment vertical="center" shrinkToFit="1"/>
      <protection/>
    </xf>
    <xf numFmtId="0" fontId="142" fillId="0" borderId="19" xfId="51" applyFont="1" applyBorder="1" applyAlignment="1">
      <alignment horizontal="center" vertical="center"/>
      <protection/>
    </xf>
    <xf numFmtId="0" fontId="142" fillId="0" borderId="27" xfId="51" applyFont="1" applyBorder="1" applyAlignment="1">
      <alignment horizontal="center" vertical="center"/>
      <protection/>
    </xf>
    <xf numFmtId="0" fontId="142" fillId="55" borderId="36" xfId="51" applyFont="1" applyFill="1" applyBorder="1" applyAlignment="1">
      <alignment horizontal="left" vertical="center" shrinkToFit="1"/>
      <protection/>
    </xf>
    <xf numFmtId="0" fontId="115" fillId="0" borderId="28" xfId="51" applyFont="1" applyBorder="1" applyAlignment="1">
      <alignment vertical="center" shrinkToFit="1"/>
      <protection/>
    </xf>
    <xf numFmtId="0" fontId="115" fillId="0" borderId="28" xfId="51" applyFont="1" applyBorder="1" applyAlignment="1">
      <alignment horizontal="center" vertical="center"/>
      <protection/>
    </xf>
    <xf numFmtId="0" fontId="142" fillId="0" borderId="28" xfId="51" applyFont="1" applyBorder="1" applyAlignment="1">
      <alignment horizontal="left" vertical="center"/>
      <protection/>
    </xf>
    <xf numFmtId="0" fontId="142" fillId="0" borderId="28" xfId="51" applyFont="1" applyBorder="1" applyAlignment="1">
      <alignment vertical="center" shrinkToFit="1"/>
      <protection/>
    </xf>
    <xf numFmtId="0" fontId="142" fillId="0" borderId="28" xfId="51" applyFont="1" applyBorder="1" applyAlignment="1">
      <alignment horizontal="center" vertical="center"/>
      <protection/>
    </xf>
    <xf numFmtId="0" fontId="142" fillId="0" borderId="31" xfId="51" applyFont="1" applyBorder="1" applyAlignment="1">
      <alignment horizontal="center" vertical="center"/>
      <protection/>
    </xf>
    <xf numFmtId="0" fontId="142" fillId="0" borderId="51" xfId="51" applyFont="1" applyBorder="1" applyAlignment="1">
      <alignment horizontal="center" vertical="center"/>
      <protection/>
    </xf>
    <xf numFmtId="0" fontId="142" fillId="55" borderId="21" xfId="51" applyFont="1" applyFill="1" applyBorder="1" applyAlignment="1">
      <alignment vertical="center" shrinkToFit="1"/>
      <protection/>
    </xf>
    <xf numFmtId="0" fontId="142" fillId="0" borderId="21" xfId="51" applyFont="1" applyBorder="1" applyAlignment="1">
      <alignment horizontal="center" vertical="center"/>
      <protection/>
    </xf>
    <xf numFmtId="0" fontId="142" fillId="0" borderId="44" xfId="51" applyFont="1" applyBorder="1" applyAlignment="1">
      <alignment horizontal="center" vertical="center"/>
      <protection/>
    </xf>
    <xf numFmtId="0" fontId="142" fillId="0" borderId="21" xfId="51" applyFont="1" applyBorder="1" applyAlignment="1">
      <alignment horizontal="left" vertical="center"/>
      <protection/>
    </xf>
    <xf numFmtId="0" fontId="142" fillId="0" borderId="21" xfId="51" applyFont="1" applyBorder="1" applyAlignment="1">
      <alignment vertical="center" shrinkToFit="1"/>
      <protection/>
    </xf>
    <xf numFmtId="0" fontId="142" fillId="0" borderId="52" xfId="51" applyFont="1" applyBorder="1" applyAlignment="1">
      <alignment horizontal="center" vertical="center"/>
      <protection/>
    </xf>
    <xf numFmtId="0" fontId="142" fillId="0" borderId="43" xfId="51" applyFont="1" applyBorder="1" applyAlignment="1">
      <alignment vertical="center"/>
      <protection/>
    </xf>
    <xf numFmtId="0" fontId="142" fillId="0" borderId="42" xfId="51" applyFont="1" applyBorder="1" applyAlignment="1">
      <alignment vertical="center"/>
      <protection/>
    </xf>
    <xf numFmtId="0" fontId="142" fillId="0" borderId="42" xfId="51" applyFont="1" applyBorder="1" applyAlignment="1">
      <alignment vertical="center" shrinkToFit="1"/>
      <protection/>
    </xf>
    <xf numFmtId="0" fontId="142" fillId="0" borderId="42" xfId="51" applyFont="1" applyBorder="1" applyAlignment="1">
      <alignment horizontal="center" vertical="center"/>
      <protection/>
    </xf>
    <xf numFmtId="0" fontId="142" fillId="0" borderId="78" xfId="51" applyFont="1" applyBorder="1" applyAlignment="1">
      <alignment horizontal="center" vertical="center"/>
      <protection/>
    </xf>
    <xf numFmtId="0" fontId="142" fillId="0" borderId="51" xfId="51" applyFont="1" applyBorder="1" applyAlignment="1">
      <alignment horizontal="left" vertical="center" shrinkToFit="1"/>
      <protection/>
    </xf>
    <xf numFmtId="0" fontId="143" fillId="0" borderId="21" xfId="51" applyFont="1" applyBorder="1" applyAlignment="1">
      <alignment vertical="center" shrinkToFit="1"/>
      <protection/>
    </xf>
    <xf numFmtId="0" fontId="143" fillId="0" borderId="21" xfId="51" applyFont="1" applyBorder="1" applyAlignment="1">
      <alignment vertical="center"/>
      <protection/>
    </xf>
    <xf numFmtId="0" fontId="143" fillId="0" borderId="52" xfId="51" applyFont="1" applyBorder="1" applyAlignment="1">
      <alignment vertical="center"/>
      <protection/>
    </xf>
    <xf numFmtId="0" fontId="115" fillId="0" borderId="107" xfId="51" applyFont="1" applyFill="1" applyBorder="1" applyAlignment="1">
      <alignment horizontal="left" vertical="center" shrinkToFit="1"/>
      <protection/>
    </xf>
    <xf numFmtId="0" fontId="115" fillId="0" borderId="95" xfId="51" applyFont="1" applyFill="1" applyBorder="1" applyAlignment="1">
      <alignment vertical="center" shrinkToFit="1"/>
      <protection/>
    </xf>
    <xf numFmtId="0" fontId="115" fillId="0" borderId="42" xfId="51" applyFont="1" applyFill="1" applyBorder="1" applyAlignment="1">
      <alignment horizontal="center" vertical="center"/>
      <protection/>
    </xf>
    <xf numFmtId="0" fontId="142" fillId="0" borderId="45" xfId="51" applyFont="1" applyBorder="1" applyAlignment="1">
      <alignment horizontal="left" vertical="center"/>
      <protection/>
    </xf>
    <xf numFmtId="0" fontId="142" fillId="55" borderId="45" xfId="51" applyFont="1" applyFill="1" applyBorder="1" applyAlignment="1">
      <alignment vertical="center" shrinkToFit="1"/>
      <protection/>
    </xf>
    <xf numFmtId="0" fontId="142" fillId="55" borderId="45" xfId="51" applyFont="1" applyFill="1" applyBorder="1" applyAlignment="1">
      <alignment horizontal="center" vertical="center"/>
      <protection/>
    </xf>
    <xf numFmtId="0" fontId="142" fillId="55" borderId="45" xfId="51" applyFont="1" applyFill="1" applyBorder="1" applyAlignment="1">
      <alignment horizontal="left" vertical="center"/>
      <protection/>
    </xf>
    <xf numFmtId="0" fontId="115" fillId="55" borderId="45" xfId="51" applyFont="1" applyFill="1" applyBorder="1" applyAlignment="1">
      <alignment vertical="center" shrinkToFit="1"/>
      <protection/>
    </xf>
    <xf numFmtId="0" fontId="115" fillId="55" borderId="45" xfId="51" applyFont="1" applyFill="1" applyBorder="1" applyAlignment="1">
      <alignment horizontal="center" vertical="center"/>
      <protection/>
    </xf>
    <xf numFmtId="0" fontId="115" fillId="55" borderId="108" xfId="51" applyFont="1" applyFill="1" applyBorder="1" applyAlignment="1">
      <alignment horizontal="center" vertical="center"/>
      <protection/>
    </xf>
    <xf numFmtId="0" fontId="32" fillId="55" borderId="67" xfId="51" applyFont="1" applyFill="1" applyBorder="1" applyAlignment="1">
      <alignment horizontal="left" vertical="center"/>
      <protection/>
    </xf>
    <xf numFmtId="0" fontId="32" fillId="55" borderId="26" xfId="51" applyFont="1" applyFill="1" applyBorder="1" applyAlignment="1">
      <alignment horizontal="left" vertical="center"/>
      <protection/>
    </xf>
    <xf numFmtId="0" fontId="142" fillId="55" borderId="66" xfId="51" applyFont="1" applyFill="1" applyBorder="1" applyAlignment="1">
      <alignment horizontal="left" vertical="center"/>
      <protection/>
    </xf>
    <xf numFmtId="0" fontId="145" fillId="55" borderId="45" xfId="51" applyFont="1" applyFill="1" applyBorder="1" applyAlignment="1">
      <alignment vertical="center" shrinkToFit="1"/>
      <protection/>
    </xf>
    <xf numFmtId="0" fontId="142" fillId="55" borderId="46" xfId="51" applyFont="1" applyFill="1" applyBorder="1" applyAlignment="1">
      <alignment horizontal="center" vertical="center"/>
      <protection/>
    </xf>
    <xf numFmtId="0" fontId="142" fillId="55" borderId="66" xfId="51" applyFont="1" applyFill="1" applyBorder="1" applyAlignment="1">
      <alignment vertical="center"/>
      <protection/>
    </xf>
    <xf numFmtId="0" fontId="142" fillId="55" borderId="45" xfId="51" applyFont="1" applyFill="1" applyBorder="1" applyAlignment="1">
      <alignment vertical="center"/>
      <protection/>
    </xf>
    <xf numFmtId="0" fontId="142" fillId="55" borderId="108" xfId="51" applyFont="1" applyFill="1" applyBorder="1" applyAlignment="1">
      <alignment horizontal="center" vertical="center"/>
      <protection/>
    </xf>
    <xf numFmtId="0" fontId="32" fillId="55" borderId="37" xfId="51" applyFont="1" applyFill="1" applyBorder="1" applyAlignment="1">
      <alignment horizontal="left" vertical="center"/>
      <protection/>
    </xf>
    <xf numFmtId="0" fontId="32" fillId="55" borderId="45" xfId="51" applyFont="1" applyFill="1" applyBorder="1" applyAlignment="1">
      <alignment horizontal="left" vertical="center" shrinkToFit="1"/>
      <protection/>
    </xf>
    <xf numFmtId="0" fontId="32" fillId="0" borderId="19" xfId="51" applyFont="1" applyBorder="1" applyAlignment="1">
      <alignment horizontal="left" vertical="center"/>
      <protection/>
    </xf>
    <xf numFmtId="0" fontId="32" fillId="55" borderId="19" xfId="51" applyFont="1" applyFill="1" applyBorder="1" applyAlignment="1">
      <alignment horizontal="left" vertical="center"/>
      <protection/>
    </xf>
    <xf numFmtId="0" fontId="32" fillId="0" borderId="19" xfId="51" applyFont="1" applyBorder="1" applyAlignment="1">
      <alignment horizontal="left" vertical="center" shrinkToFit="1"/>
      <protection/>
    </xf>
    <xf numFmtId="0" fontId="32" fillId="0" borderId="19" xfId="51" applyFont="1" applyBorder="1" applyAlignment="1">
      <alignment horizontal="center" vertical="center"/>
      <protection/>
    </xf>
    <xf numFmtId="0" fontId="32" fillId="0" borderId="27" xfId="51" applyFont="1" applyBorder="1" applyAlignment="1">
      <alignment horizontal="center" vertical="center"/>
      <protection/>
    </xf>
    <xf numFmtId="0" fontId="32" fillId="55" borderId="22" xfId="51" applyFont="1" applyFill="1" applyBorder="1" applyAlignment="1">
      <alignment horizontal="left" vertical="center"/>
      <protection/>
    </xf>
    <xf numFmtId="0" fontId="32" fillId="55" borderId="19" xfId="51" applyFont="1" applyFill="1" applyBorder="1" applyAlignment="1">
      <alignment vertical="center"/>
      <protection/>
    </xf>
    <xf numFmtId="0" fontId="32" fillId="55" borderId="27" xfId="51" applyFont="1" applyFill="1" applyBorder="1" applyAlignment="1">
      <alignment horizontal="center" vertical="center"/>
      <protection/>
    </xf>
    <xf numFmtId="0" fontId="40" fillId="55" borderId="27" xfId="51" applyFont="1" applyFill="1" applyBorder="1" applyAlignment="1">
      <alignment horizontal="center" vertical="center"/>
      <protection/>
    </xf>
    <xf numFmtId="0" fontId="32" fillId="0" borderId="20" xfId="51" applyFont="1" applyBorder="1" applyAlignment="1">
      <alignment horizontal="center" vertical="center"/>
      <protection/>
    </xf>
    <xf numFmtId="0" fontId="40" fillId="55" borderId="19" xfId="51" applyFont="1" applyFill="1" applyBorder="1" applyAlignment="1">
      <alignment horizontal="left" vertical="center"/>
      <protection/>
    </xf>
    <xf numFmtId="0" fontId="32" fillId="0" borderId="26" xfId="51" applyFont="1" applyBorder="1" applyAlignment="1">
      <alignment horizontal="left" vertical="center"/>
      <protection/>
    </xf>
    <xf numFmtId="0" fontId="32" fillId="0" borderId="19" xfId="51" applyFont="1" applyBorder="1" applyAlignment="1">
      <alignment vertical="center"/>
      <protection/>
    </xf>
    <xf numFmtId="0" fontId="32" fillId="0" borderId="19" xfId="51" applyFont="1" applyBorder="1" applyAlignment="1">
      <alignment horizontal="center" vertical="center" shrinkToFit="1"/>
      <protection/>
    </xf>
    <xf numFmtId="0" fontId="40" fillId="0" borderId="19" xfId="51" applyFont="1" applyFill="1" applyBorder="1" applyAlignment="1">
      <alignment horizontal="left" vertical="center" shrinkToFit="1"/>
      <protection/>
    </xf>
    <xf numFmtId="0" fontId="40" fillId="0" borderId="19" xfId="51" applyFont="1" applyFill="1" applyBorder="1" applyAlignment="1">
      <alignment horizontal="center" vertical="center"/>
      <protection/>
    </xf>
    <xf numFmtId="0" fontId="32" fillId="0" borderId="27" xfId="51" applyFont="1" applyBorder="1" applyAlignment="1">
      <alignment horizontal="center" vertical="center" shrinkToFit="1"/>
      <protection/>
    </xf>
    <xf numFmtId="0" fontId="32" fillId="0" borderId="27" xfId="51" applyFont="1" applyFill="1" applyBorder="1" applyAlignment="1">
      <alignment horizontal="center" vertical="center" shrinkToFit="1"/>
      <protection/>
    </xf>
    <xf numFmtId="0" fontId="32" fillId="55" borderId="19" xfId="52" applyNumberFormat="1" applyFont="1" applyFill="1" applyBorder="1" applyAlignment="1">
      <alignment vertical="center"/>
      <protection/>
    </xf>
    <xf numFmtId="0" fontId="32" fillId="55" borderId="19" xfId="52" applyNumberFormat="1" applyFont="1" applyFill="1" applyBorder="1" applyAlignment="1">
      <alignment horizontal="left" vertical="center" shrinkToFit="1"/>
      <protection/>
    </xf>
    <xf numFmtId="0" fontId="32" fillId="55" borderId="19" xfId="52" applyNumberFormat="1" applyFont="1" applyFill="1" applyBorder="1" applyAlignment="1">
      <alignment horizontal="center" vertical="center"/>
      <protection/>
    </xf>
    <xf numFmtId="0" fontId="40" fillId="0" borderId="27" xfId="51" applyFont="1" applyFill="1" applyBorder="1" applyAlignment="1">
      <alignment horizontal="center" vertical="center"/>
      <protection/>
    </xf>
    <xf numFmtId="0" fontId="32" fillId="0" borderId="21" xfId="51" applyFont="1" applyBorder="1" applyAlignment="1">
      <alignment horizontal="center" vertical="center"/>
      <protection/>
    </xf>
    <xf numFmtId="0" fontId="32" fillId="0" borderId="21" xfId="51" applyFont="1" applyBorder="1" applyAlignment="1">
      <alignment horizontal="center" vertical="center" shrinkToFit="1"/>
      <protection/>
    </xf>
    <xf numFmtId="0" fontId="40" fillId="0" borderId="21" xfId="51" applyFont="1" applyFill="1" applyBorder="1" applyAlignment="1">
      <alignment horizontal="center" vertical="center"/>
      <protection/>
    </xf>
    <xf numFmtId="0" fontId="40" fillId="0" borderId="52" xfId="51" applyFont="1" applyFill="1" applyBorder="1" applyAlignment="1">
      <alignment horizontal="center" vertical="center"/>
      <protection/>
    </xf>
    <xf numFmtId="0" fontId="40" fillId="0" borderId="43" xfId="51" applyFont="1" applyFill="1" applyBorder="1" applyAlignment="1">
      <alignment horizontal="center" vertical="center"/>
      <protection/>
    </xf>
    <xf numFmtId="0" fontId="32" fillId="0" borderId="21" xfId="51" applyFont="1" applyBorder="1" applyAlignment="1">
      <alignment horizontal="left" vertical="center"/>
      <protection/>
    </xf>
    <xf numFmtId="0" fontId="32" fillId="0" borderId="21" xfId="51" applyFont="1" applyBorder="1" applyAlignment="1">
      <alignment vertical="center"/>
      <protection/>
    </xf>
    <xf numFmtId="0" fontId="32" fillId="0" borderId="21" xfId="51" applyFont="1" applyBorder="1" applyAlignment="1">
      <alignment horizontal="left" vertical="center" shrinkToFit="1"/>
      <protection/>
    </xf>
    <xf numFmtId="0" fontId="32" fillId="0" borderId="52" xfId="51" applyFont="1" applyBorder="1" applyAlignment="1">
      <alignment horizontal="center" vertical="center" shrinkToFit="1"/>
      <protection/>
    </xf>
    <xf numFmtId="0" fontId="32" fillId="0" borderId="42" xfId="51" applyFont="1" applyFill="1" applyBorder="1" applyAlignment="1">
      <alignment horizontal="center" vertical="center" shrinkToFit="1"/>
      <protection/>
    </xf>
    <xf numFmtId="0" fontId="32" fillId="0" borderId="107" xfId="51" applyFont="1" applyFill="1" applyBorder="1" applyAlignment="1">
      <alignment horizontal="center" vertical="center"/>
      <protection/>
    </xf>
    <xf numFmtId="0" fontId="32" fillId="0" borderId="78" xfId="51" applyFont="1" applyFill="1" applyBorder="1" applyAlignment="1">
      <alignment horizontal="center" vertical="center"/>
      <protection/>
    </xf>
    <xf numFmtId="0" fontId="32" fillId="0" borderId="107" xfId="51" applyFont="1" applyFill="1" applyBorder="1" applyAlignment="1">
      <alignment horizontal="center" vertical="center" shrinkToFit="1"/>
      <protection/>
    </xf>
    <xf numFmtId="0" fontId="32" fillId="0" borderId="42" xfId="51" applyFont="1" applyBorder="1" applyAlignment="1">
      <alignment horizontal="center" vertical="center"/>
      <protection/>
    </xf>
    <xf numFmtId="0" fontId="32" fillId="0" borderId="42" xfId="51" applyFont="1" applyBorder="1" applyAlignment="1">
      <alignment horizontal="center" vertical="center" shrinkToFit="1"/>
      <protection/>
    </xf>
    <xf numFmtId="0" fontId="32" fillId="0" borderId="78" xfId="51" applyFont="1" applyBorder="1" applyAlignment="1">
      <alignment horizontal="center" vertical="center"/>
      <protection/>
    </xf>
    <xf numFmtId="0" fontId="115" fillId="0" borderId="79" xfId="51" applyFont="1" applyFill="1" applyBorder="1" applyAlignment="1">
      <alignment vertical="center" shrinkToFit="1"/>
      <protection/>
    </xf>
    <xf numFmtId="0" fontId="115" fillId="0" borderId="79" xfId="51" applyFont="1" applyFill="1" applyBorder="1" applyAlignment="1">
      <alignment horizontal="center" vertical="center"/>
      <protection/>
    </xf>
    <xf numFmtId="0" fontId="115" fillId="0" borderId="79" xfId="51" applyFont="1" applyFill="1" applyBorder="1" applyAlignment="1">
      <alignment vertical="center"/>
      <protection/>
    </xf>
    <xf numFmtId="0" fontId="115" fillId="0" borderId="91" xfId="51" applyFont="1" applyFill="1" applyBorder="1" applyAlignment="1">
      <alignment horizontal="center" vertical="center"/>
      <protection/>
    </xf>
    <xf numFmtId="0" fontId="142" fillId="0" borderId="79" xfId="51" applyFont="1" applyFill="1" applyBorder="1" applyAlignment="1">
      <alignment vertical="center" shrinkToFit="1"/>
      <protection/>
    </xf>
    <xf numFmtId="0" fontId="115" fillId="55" borderId="79" xfId="51" applyFont="1" applyFill="1" applyBorder="1" applyAlignment="1">
      <alignment horizontal="center" vertical="center"/>
      <protection/>
    </xf>
    <xf numFmtId="0" fontId="142" fillId="55" borderId="79" xfId="51" applyFont="1" applyFill="1" applyBorder="1" applyAlignment="1">
      <alignment vertical="center"/>
      <protection/>
    </xf>
    <xf numFmtId="0" fontId="142" fillId="55" borderId="79" xfId="51" applyFont="1" applyFill="1" applyBorder="1" applyAlignment="1">
      <alignment vertical="center" shrinkToFit="1"/>
      <protection/>
    </xf>
    <xf numFmtId="0" fontId="115" fillId="55" borderId="92" xfId="51" applyFont="1" applyFill="1" applyBorder="1" applyAlignment="1">
      <alignment horizontal="center" vertical="center"/>
      <protection/>
    </xf>
    <xf numFmtId="0" fontId="142" fillId="0" borderId="98" xfId="51" applyFont="1" applyFill="1" applyBorder="1" applyAlignment="1">
      <alignment horizontal="center" vertical="center"/>
      <protection/>
    </xf>
    <xf numFmtId="0" fontId="142" fillId="0" borderId="79" xfId="51" applyFont="1" applyFill="1" applyBorder="1" applyAlignment="1">
      <alignment vertical="center"/>
      <protection/>
    </xf>
    <xf numFmtId="0" fontId="115" fillId="0" borderId="92" xfId="51" applyFont="1" applyFill="1" applyBorder="1" applyAlignment="1">
      <alignment horizontal="center" vertical="center"/>
      <protection/>
    </xf>
    <xf numFmtId="0" fontId="142" fillId="0" borderId="91" xfId="51" applyFont="1" applyFill="1" applyBorder="1" applyAlignment="1">
      <alignment horizontal="center" vertical="center" shrinkToFit="1"/>
      <protection/>
    </xf>
    <xf numFmtId="0" fontId="115" fillId="0" borderId="40" xfId="51" applyFont="1" applyFill="1" applyBorder="1" applyAlignment="1">
      <alignment horizontal="center" vertical="center" shrinkToFit="1"/>
      <protection/>
    </xf>
    <xf numFmtId="0" fontId="25" fillId="0" borderId="19" xfId="0" applyFont="1" applyFill="1" applyBorder="1" applyAlignment="1">
      <alignment horizontal="center" vertical="center" wrapText="1"/>
    </xf>
    <xf numFmtId="0" fontId="24" fillId="0" borderId="19" xfId="0" applyFont="1" applyBorder="1" applyAlignment="1">
      <alignment horizontal="center" vertical="center" wrapText="1"/>
    </xf>
    <xf numFmtId="0" fontId="25" fillId="0" borderId="19" xfId="0" applyFont="1" applyBorder="1" applyAlignment="1">
      <alignment horizontal="center" vertical="center" wrapText="1"/>
    </xf>
    <xf numFmtId="0" fontId="24" fillId="0" borderId="19" xfId="0" applyFont="1" applyBorder="1" applyAlignment="1">
      <alignment horizontal="center" vertical="center" textRotation="255"/>
    </xf>
    <xf numFmtId="0" fontId="25" fillId="0" borderId="19" xfId="0" applyFont="1" applyBorder="1" applyAlignment="1">
      <alignment horizontal="center" vertical="center" shrinkToFit="1"/>
    </xf>
    <xf numFmtId="0" fontId="25" fillId="0" borderId="19" xfId="0" applyFont="1" applyFill="1" applyBorder="1" applyAlignment="1">
      <alignment horizontal="center" vertical="center"/>
    </xf>
    <xf numFmtId="0" fontId="25" fillId="0" borderId="20" xfId="0" applyFont="1" applyFill="1" applyBorder="1" applyAlignment="1">
      <alignment horizontal="left" vertical="center" wrapText="1"/>
    </xf>
    <xf numFmtId="0" fontId="25" fillId="0" borderId="20"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20" xfId="0" applyFont="1" applyFill="1" applyBorder="1" applyAlignment="1">
      <alignment vertical="center" wrapText="1"/>
    </xf>
    <xf numFmtId="0" fontId="25" fillId="0" borderId="20" xfId="0" applyFont="1" applyBorder="1" applyAlignment="1">
      <alignment horizontal="justify" vertical="center" shrinkToFit="1"/>
    </xf>
    <xf numFmtId="0" fontId="25" fillId="0" borderId="20" xfId="0" applyFont="1" applyBorder="1" applyAlignment="1">
      <alignment horizontal="center" vertical="center"/>
    </xf>
    <xf numFmtId="0" fontId="25" fillId="0" borderId="20" xfId="0" applyFont="1" applyBorder="1" applyAlignment="1">
      <alignment horizontal="center" vertical="center" shrinkToFit="1"/>
    </xf>
    <xf numFmtId="0" fontId="0" fillId="0" borderId="64" xfId="0" applyFont="1" applyFill="1" applyBorder="1" applyAlignment="1">
      <alignment vertical="center"/>
    </xf>
    <xf numFmtId="0" fontId="25" fillId="0" borderId="19" xfId="0" applyFont="1" applyFill="1" applyBorder="1" applyAlignment="1">
      <alignment vertical="center" wrapText="1"/>
    </xf>
    <xf numFmtId="0" fontId="25" fillId="0" borderId="19" xfId="0" applyFont="1" applyFill="1" applyBorder="1" applyAlignment="1">
      <alignment horizontal="left" vertical="center" shrinkToFit="1"/>
    </xf>
    <xf numFmtId="0" fontId="25" fillId="0" borderId="19" xfId="0" applyFont="1" applyBorder="1" applyAlignment="1">
      <alignment horizontal="justify" vertical="center" shrinkToFit="1"/>
    </xf>
    <xf numFmtId="0" fontId="25" fillId="0" borderId="19" xfId="0" applyFont="1" applyFill="1" applyBorder="1" applyAlignment="1">
      <alignment vertical="center" shrinkToFit="1"/>
    </xf>
    <xf numFmtId="0" fontId="25" fillId="0" borderId="21" xfId="0" applyFont="1" applyFill="1" applyBorder="1" applyAlignment="1">
      <alignment horizontal="center" vertical="center"/>
    </xf>
    <xf numFmtId="0" fontId="25" fillId="0" borderId="28" xfId="0" applyFont="1" applyFill="1" applyBorder="1" applyAlignment="1">
      <alignment horizontal="left" vertical="center" shrinkToFit="1"/>
    </xf>
    <xf numFmtId="0" fontId="25" fillId="0" borderId="28" xfId="0" applyFont="1" applyFill="1" applyBorder="1" applyAlignment="1">
      <alignment horizontal="center" vertical="center"/>
    </xf>
    <xf numFmtId="0" fontId="25" fillId="0" borderId="28" xfId="0" applyFont="1" applyFill="1" applyBorder="1" applyAlignment="1">
      <alignment vertical="center" shrinkToFit="1"/>
    </xf>
    <xf numFmtId="0" fontId="25" fillId="0" borderId="28" xfId="0" applyFont="1" applyBorder="1" applyAlignment="1">
      <alignment horizontal="justify" vertical="center" shrinkToFit="1"/>
    </xf>
    <xf numFmtId="0" fontId="25" fillId="0" borderId="28" xfId="0" applyFont="1" applyBorder="1" applyAlignment="1">
      <alignment horizontal="center" vertical="center"/>
    </xf>
    <xf numFmtId="0" fontId="25" fillId="0" borderId="28" xfId="0" applyFont="1" applyBorder="1" applyAlignment="1">
      <alignment horizontal="center" vertical="center" shrinkToFit="1"/>
    </xf>
    <xf numFmtId="0" fontId="25" fillId="0" borderId="33" xfId="0" applyFont="1" applyBorder="1" applyAlignment="1">
      <alignment horizontal="center" vertical="center"/>
    </xf>
    <xf numFmtId="0" fontId="25" fillId="0" borderId="33" xfId="0" applyFont="1" applyFill="1" applyBorder="1" applyAlignment="1">
      <alignment horizontal="center" vertical="center"/>
    </xf>
    <xf numFmtId="0" fontId="25" fillId="0" borderId="33" xfId="0" applyFont="1" applyFill="1" applyBorder="1" applyAlignment="1">
      <alignment horizontal="left" vertical="center" shrinkToFit="1"/>
    </xf>
    <xf numFmtId="0" fontId="25" fillId="0" borderId="33" xfId="0" applyFont="1" applyFill="1" applyBorder="1" applyAlignment="1">
      <alignment vertical="center" shrinkToFit="1"/>
    </xf>
    <xf numFmtId="0" fontId="25" fillId="0" borderId="33" xfId="0" applyFont="1" applyFill="1" applyBorder="1" applyAlignment="1">
      <alignment horizontal="center" vertical="center" shrinkToFit="1"/>
    </xf>
    <xf numFmtId="0" fontId="25" fillId="0" borderId="33" xfId="0" applyFont="1" applyFill="1" applyBorder="1" applyAlignment="1">
      <alignment vertical="center"/>
    </xf>
    <xf numFmtId="0" fontId="25" fillId="0" borderId="33" xfId="0" applyFont="1" applyBorder="1" applyAlignment="1">
      <alignment vertical="center" shrinkToFit="1"/>
    </xf>
    <xf numFmtId="0" fontId="25" fillId="0" borderId="33" xfId="0" applyFont="1" applyBorder="1" applyAlignment="1">
      <alignment vertical="center"/>
    </xf>
    <xf numFmtId="0" fontId="25" fillId="0" borderId="38" xfId="0" applyFont="1" applyFill="1" applyBorder="1" applyAlignment="1">
      <alignment horizontal="center" vertical="center" wrapText="1"/>
    </xf>
    <xf numFmtId="0" fontId="25" fillId="0" borderId="38" xfId="0" applyFont="1" applyFill="1" applyBorder="1" applyAlignment="1">
      <alignment horizontal="left" vertical="center" wrapText="1"/>
    </xf>
    <xf numFmtId="0" fontId="25" fillId="0" borderId="20" xfId="0" applyFont="1" applyFill="1" applyBorder="1" applyAlignment="1">
      <alignment horizontal="center" vertical="center" wrapText="1"/>
    </xf>
    <xf numFmtId="0" fontId="25" fillId="0" borderId="38" xfId="0" applyFont="1" applyFill="1" applyBorder="1" applyAlignment="1">
      <alignment horizontal="center" vertical="center"/>
    </xf>
    <xf numFmtId="0" fontId="25" fillId="0" borderId="20" xfId="0" applyFont="1" applyBorder="1" applyAlignment="1">
      <alignment horizontal="left" vertical="center" shrinkToFit="1"/>
    </xf>
    <xf numFmtId="0" fontId="25" fillId="0" borderId="21" xfId="0" applyFont="1" applyFill="1" applyBorder="1" applyAlignment="1">
      <alignment vertical="center" wrapText="1"/>
    </xf>
    <xf numFmtId="0" fontId="25" fillId="0" borderId="21" xfId="0" applyFont="1" applyFill="1" applyBorder="1" applyAlignment="1">
      <alignment vertical="center"/>
    </xf>
    <xf numFmtId="0" fontId="25" fillId="0" borderId="21" xfId="0" applyFont="1" applyFill="1" applyBorder="1" applyAlignment="1">
      <alignment horizontal="justify" vertical="center" shrinkToFit="1"/>
    </xf>
    <xf numFmtId="0" fontId="25" fillId="0" borderId="28" xfId="0" applyFont="1" applyBorder="1" applyAlignment="1">
      <alignment horizontal="left" vertical="center" shrinkToFit="1"/>
    </xf>
    <xf numFmtId="0" fontId="25" fillId="0" borderId="42" xfId="0" applyFont="1" applyFill="1" applyBorder="1" applyAlignment="1">
      <alignment horizontal="center" vertical="center"/>
    </xf>
    <xf numFmtId="0" fontId="25" fillId="0" borderId="64" xfId="0" applyFont="1" applyFill="1" applyBorder="1" applyAlignment="1">
      <alignment vertical="center" shrinkToFit="1"/>
    </xf>
    <xf numFmtId="0" fontId="25" fillId="0" borderId="45" xfId="0" applyFont="1" applyBorder="1" applyAlignment="1">
      <alignment vertical="center" shrinkToFit="1"/>
    </xf>
    <xf numFmtId="0" fontId="25" fillId="0" borderId="45" xfId="0" applyFont="1" applyBorder="1" applyAlignment="1">
      <alignment horizontal="center" vertical="center"/>
    </xf>
    <xf numFmtId="0" fontId="25" fillId="0" borderId="45" xfId="0" applyFont="1" applyBorder="1" applyAlignment="1">
      <alignment vertical="center"/>
    </xf>
    <xf numFmtId="0" fontId="25" fillId="0" borderId="45" xfId="0" applyFont="1" applyBorder="1" applyAlignment="1">
      <alignment horizontal="center" vertical="center" shrinkToFit="1"/>
    </xf>
    <xf numFmtId="0" fontId="25" fillId="0" borderId="38" xfId="0" applyFont="1" applyBorder="1" applyAlignment="1">
      <alignment horizontal="center" vertical="center" wrapText="1"/>
    </xf>
    <xf numFmtId="0" fontId="25" fillId="0" borderId="45" xfId="0" applyFont="1" applyFill="1" applyBorder="1" applyAlignment="1">
      <alignment horizontal="center" vertical="center"/>
    </xf>
    <xf numFmtId="0" fontId="25" fillId="0" borderId="45" xfId="0" applyFont="1" applyFill="1" applyBorder="1" applyAlignment="1">
      <alignment vertical="center" shrinkToFit="1"/>
    </xf>
    <xf numFmtId="0" fontId="25" fillId="0" borderId="45" xfId="0" applyFont="1" applyFill="1" applyBorder="1" applyAlignment="1">
      <alignment horizontal="center" vertical="center" shrinkToFit="1"/>
    </xf>
    <xf numFmtId="0" fontId="25" fillId="0" borderId="0" xfId="0" applyFont="1" applyAlignment="1">
      <alignment horizontal="right" vertical="center"/>
    </xf>
    <xf numFmtId="0" fontId="110" fillId="0" borderId="0" xfId="0" applyFont="1" applyAlignment="1">
      <alignment vertical="center"/>
    </xf>
    <xf numFmtId="0" fontId="115" fillId="0" borderId="64" xfId="0" applyFont="1" applyFill="1" applyBorder="1" applyAlignment="1">
      <alignment vertical="center" shrinkToFit="1"/>
    </xf>
    <xf numFmtId="0" fontId="108" fillId="0" borderId="45" xfId="51" applyFont="1" applyFill="1" applyBorder="1" applyAlignment="1">
      <alignment horizontal="left" vertical="center" shrinkToFit="1"/>
      <protection/>
    </xf>
    <xf numFmtId="0" fontId="25" fillId="0" borderId="38" xfId="0" applyFont="1" applyFill="1" applyBorder="1" applyAlignment="1">
      <alignment horizontal="center" vertical="center" shrinkToFit="1"/>
    </xf>
    <xf numFmtId="0" fontId="25" fillId="0" borderId="38" xfId="0" applyFont="1" applyFill="1" applyBorder="1" applyAlignment="1">
      <alignment horizontal="left" vertical="center" shrinkToFit="1"/>
    </xf>
    <xf numFmtId="0" fontId="108" fillId="0" borderId="38" xfId="0" applyFont="1" applyFill="1" applyBorder="1" applyAlignment="1">
      <alignment horizontal="center" vertical="center" shrinkToFit="1"/>
    </xf>
    <xf numFmtId="0" fontId="108" fillId="0" borderId="38" xfId="0" applyFont="1" applyFill="1" applyBorder="1" applyAlignment="1">
      <alignment horizontal="left" vertical="center" shrinkToFit="1"/>
    </xf>
    <xf numFmtId="0" fontId="108" fillId="0" borderId="38" xfId="0" applyFont="1" applyFill="1" applyBorder="1" applyAlignment="1">
      <alignment horizontal="justify" vertical="center" shrinkToFit="1"/>
    </xf>
    <xf numFmtId="0" fontId="25" fillId="0" borderId="21" xfId="0" applyFont="1" applyFill="1" applyBorder="1" applyAlignment="1">
      <alignment horizontal="left" vertical="center" shrinkToFit="1"/>
    </xf>
    <xf numFmtId="0" fontId="108" fillId="0" borderId="21" xfId="0" applyFont="1" applyFill="1" applyBorder="1" applyAlignment="1">
      <alignment horizontal="justify" vertical="center" shrinkToFit="1"/>
    </xf>
    <xf numFmtId="0" fontId="108" fillId="0" borderId="109" xfId="0" applyFont="1" applyFill="1" applyBorder="1" applyAlignment="1">
      <alignment vertical="center" shrinkToFit="1"/>
    </xf>
    <xf numFmtId="0" fontId="108" fillId="0" borderId="109" xfId="0" applyFont="1" applyFill="1" applyBorder="1" applyAlignment="1">
      <alignment horizontal="center" vertical="center" shrinkToFit="1"/>
    </xf>
    <xf numFmtId="0" fontId="108" fillId="0" borderId="20" xfId="105" applyFont="1" applyFill="1" applyBorder="1" applyAlignment="1">
      <alignment horizontal="center" vertical="center" shrinkToFit="1"/>
      <protection/>
    </xf>
    <xf numFmtId="0" fontId="108" fillId="0" borderId="20" xfId="104" applyFont="1" applyFill="1" applyBorder="1" applyAlignment="1">
      <alignment horizontal="left" vertical="center" shrinkToFit="1"/>
      <protection/>
    </xf>
    <xf numFmtId="0" fontId="108" fillId="0" borderId="19" xfId="105" applyFont="1" applyFill="1" applyBorder="1" applyAlignment="1">
      <alignment horizontal="center" vertical="center"/>
      <protection/>
    </xf>
    <xf numFmtId="0" fontId="108" fillId="0" borderId="19" xfId="0" applyFont="1" applyFill="1" applyBorder="1" applyAlignment="1">
      <alignment horizontal="left" vertical="center" shrinkToFit="1"/>
    </xf>
    <xf numFmtId="0" fontId="108" fillId="0" borderId="19" xfId="0" applyFont="1" applyFill="1" applyBorder="1" applyAlignment="1">
      <alignment horizontal="justify" vertical="center" shrinkToFit="1"/>
    </xf>
    <xf numFmtId="0" fontId="110" fillId="0" borderId="19" xfId="0" applyFont="1" applyFill="1" applyBorder="1" applyAlignment="1">
      <alignment vertical="center" shrinkToFit="1"/>
    </xf>
    <xf numFmtId="0" fontId="108" fillId="0" borderId="19" xfId="0" applyNumberFormat="1" applyFont="1" applyFill="1" applyBorder="1" applyAlignment="1">
      <alignment horizontal="center" vertical="center" shrinkToFit="1"/>
    </xf>
    <xf numFmtId="0" fontId="146" fillId="0" borderId="28" xfId="105" applyFont="1" applyFill="1" applyBorder="1" applyAlignment="1">
      <alignment horizontal="center" vertical="center" shrinkToFit="1"/>
      <protection/>
    </xf>
    <xf numFmtId="0" fontId="146" fillId="0" borderId="28" xfId="104" applyFont="1" applyFill="1" applyBorder="1" applyAlignment="1">
      <alignment horizontal="left" vertical="center" shrinkToFit="1"/>
      <protection/>
    </xf>
    <xf numFmtId="0" fontId="147" fillId="0" borderId="28" xfId="105" applyFont="1" applyFill="1" applyBorder="1" applyAlignment="1">
      <alignment horizontal="center" vertical="center" shrinkToFit="1"/>
      <protection/>
    </xf>
    <xf numFmtId="0" fontId="108" fillId="0" borderId="28" xfId="105" applyFont="1" applyFill="1" applyBorder="1" applyAlignment="1">
      <alignment horizontal="center" vertical="center" shrinkToFit="1"/>
      <protection/>
    </xf>
    <xf numFmtId="0" fontId="108" fillId="0" borderId="28" xfId="0" applyFont="1" applyFill="1" applyBorder="1" applyAlignment="1">
      <alignment vertical="center" shrinkToFit="1"/>
    </xf>
    <xf numFmtId="0" fontId="108" fillId="0" borderId="28" xfId="104" applyFont="1" applyFill="1" applyBorder="1" applyAlignment="1">
      <alignment horizontal="left" vertical="center" shrinkToFit="1"/>
      <protection/>
    </xf>
    <xf numFmtId="0" fontId="108" fillId="0" borderId="28" xfId="0" applyFont="1" applyFill="1" applyBorder="1" applyAlignment="1">
      <alignment horizontal="justify" vertical="center" shrinkToFit="1"/>
    </xf>
    <xf numFmtId="0" fontId="108" fillId="0" borderId="33" xfId="0" applyFont="1" applyFill="1" applyBorder="1" applyAlignment="1">
      <alignment horizontal="center" vertical="center" shrinkToFit="1"/>
    </xf>
    <xf numFmtId="0" fontId="108" fillId="0" borderId="38" xfId="105" applyFont="1" applyFill="1" applyBorder="1" applyAlignment="1">
      <alignment horizontal="center" vertical="center" shrinkToFit="1"/>
      <protection/>
    </xf>
    <xf numFmtId="0" fontId="108" fillId="0" borderId="38" xfId="104" applyFont="1" applyFill="1" applyBorder="1" applyAlignment="1">
      <alignment horizontal="left" vertical="center" shrinkToFit="1"/>
      <protection/>
    </xf>
    <xf numFmtId="0" fontId="108" fillId="0" borderId="38" xfId="0" applyFont="1" applyFill="1" applyBorder="1" applyAlignment="1">
      <alignment vertical="center" shrinkToFit="1"/>
    </xf>
    <xf numFmtId="0" fontId="108" fillId="0" borderId="38" xfId="105" applyFont="1" applyFill="1" applyBorder="1" applyAlignment="1">
      <alignment horizontal="center" vertical="center"/>
      <protection/>
    </xf>
    <xf numFmtId="0" fontId="25" fillId="0" borderId="38" xfId="104" applyFont="1" applyFill="1" applyBorder="1" applyAlignment="1">
      <alignment horizontal="left" vertical="center" shrinkToFit="1"/>
      <protection/>
    </xf>
    <xf numFmtId="0" fontId="25" fillId="0" borderId="38" xfId="105" applyFont="1" applyFill="1" applyBorder="1" applyAlignment="1">
      <alignment horizontal="center" vertical="center" shrinkToFit="1"/>
      <protection/>
    </xf>
    <xf numFmtId="0" fontId="25" fillId="0" borderId="19" xfId="0" applyNumberFormat="1" applyFont="1" applyFill="1" applyBorder="1" applyAlignment="1">
      <alignment horizontal="center" vertical="center" shrinkToFit="1"/>
    </xf>
    <xf numFmtId="0" fontId="108" fillId="0" borderId="19" xfId="0" applyFont="1" applyFill="1" applyBorder="1" applyAlignment="1">
      <alignment vertical="center" shrinkToFit="1"/>
    </xf>
    <xf numFmtId="0" fontId="25" fillId="0" borderId="19" xfId="105" applyFont="1" applyFill="1" applyBorder="1" applyAlignment="1">
      <alignment horizontal="center" vertical="center"/>
      <protection/>
    </xf>
    <xf numFmtId="0" fontId="108" fillId="0" borderId="42" xfId="105" applyFont="1" applyFill="1" applyBorder="1" applyAlignment="1">
      <alignment horizontal="center" vertical="center" shrinkToFit="1"/>
      <protection/>
    </xf>
    <xf numFmtId="0" fontId="108" fillId="0" borderId="21" xfId="105" applyFont="1" applyFill="1" applyBorder="1" applyAlignment="1">
      <alignment horizontal="center" vertical="center" shrinkToFit="1"/>
      <protection/>
    </xf>
    <xf numFmtId="0" fontId="108" fillId="0" borderId="21" xfId="104" applyFont="1" applyFill="1" applyBorder="1" applyAlignment="1">
      <alignment horizontal="left" vertical="center" shrinkToFit="1"/>
      <protection/>
    </xf>
    <xf numFmtId="0" fontId="25" fillId="0" borderId="21" xfId="105" applyFont="1" applyFill="1" applyBorder="1" applyAlignment="1">
      <alignment horizontal="center" vertical="center" shrinkToFit="1"/>
      <protection/>
    </xf>
    <xf numFmtId="0" fontId="25" fillId="0" borderId="21" xfId="104" applyFont="1" applyFill="1" applyBorder="1" applyAlignment="1">
      <alignment horizontal="left" vertical="center" shrinkToFit="1"/>
      <protection/>
    </xf>
    <xf numFmtId="0" fontId="0" fillId="0" borderId="0" xfId="0" applyFont="1" applyFill="1" applyAlignment="1">
      <alignment vertical="center"/>
    </xf>
    <xf numFmtId="0" fontId="108" fillId="0" borderId="20" xfId="0" applyFont="1" applyFill="1" applyBorder="1" applyAlignment="1">
      <alignment vertical="center" shrinkToFit="1"/>
    </xf>
    <xf numFmtId="0" fontId="25" fillId="0" borderId="0" xfId="51" applyFont="1" applyFill="1" applyAlignment="1">
      <alignment horizontal="right" vertical="center"/>
      <protection/>
    </xf>
    <xf numFmtId="0" fontId="108" fillId="0" borderId="19" xfId="51" applyFont="1" applyFill="1" applyBorder="1" applyAlignment="1">
      <alignment horizontal="left" vertical="center" wrapText="1"/>
      <protection/>
    </xf>
    <xf numFmtId="0" fontId="108" fillId="0" borderId="25" xfId="51" applyFont="1" applyFill="1" applyBorder="1" applyAlignment="1">
      <alignment horizontal="left" vertical="center" wrapText="1"/>
      <protection/>
    </xf>
    <xf numFmtId="0" fontId="115" fillId="0" borderId="0" xfId="52" applyFont="1" applyFill="1" applyAlignment="1">
      <alignment horizontal="center" vertical="center"/>
      <protection/>
    </xf>
    <xf numFmtId="0" fontId="108" fillId="0" borderId="94" xfId="51" applyFont="1" applyFill="1" applyBorder="1" applyAlignment="1">
      <alignment horizontal="center" vertical="center"/>
      <protection/>
    </xf>
    <xf numFmtId="0" fontId="108" fillId="0" borderId="32" xfId="51" applyFont="1" applyFill="1" applyBorder="1" applyAlignment="1">
      <alignment horizontal="center" vertical="center"/>
      <protection/>
    </xf>
    <xf numFmtId="0" fontId="108" fillId="0" borderId="20" xfId="51" applyFont="1" applyFill="1" applyBorder="1" applyAlignment="1">
      <alignment horizontal="justify" vertical="center" wrapText="1" shrinkToFit="1"/>
      <protection/>
    </xf>
    <xf numFmtId="0" fontId="108" fillId="0" borderId="0" xfId="51" applyFont="1" applyFill="1" applyBorder="1" applyAlignment="1">
      <alignment horizontal="center" vertical="center"/>
      <protection/>
    </xf>
    <xf numFmtId="0" fontId="108" fillId="0" borderId="38" xfId="51" applyFont="1" applyFill="1" applyBorder="1" applyAlignment="1">
      <alignment vertical="center"/>
      <protection/>
    </xf>
    <xf numFmtId="0" fontId="33" fillId="0" borderId="19" xfId="55" applyFont="1" applyFill="1" applyBorder="1" applyAlignment="1">
      <alignment horizontal="left" vertical="center"/>
      <protection/>
    </xf>
    <xf numFmtId="0" fontId="33" fillId="0" borderId="19" xfId="105" applyFont="1" applyFill="1" applyBorder="1" applyAlignment="1">
      <alignment horizontal="center" vertical="center"/>
      <protection/>
    </xf>
    <xf numFmtId="0" fontId="148" fillId="0" borderId="38" xfId="105" applyFont="1" applyFill="1" applyBorder="1" applyAlignment="1">
      <alignment horizontal="center" vertical="center"/>
      <protection/>
    </xf>
    <xf numFmtId="0" fontId="33" fillId="0" borderId="38" xfId="55" applyFont="1" applyFill="1" applyBorder="1" applyAlignment="1">
      <alignment horizontal="left" vertical="center"/>
      <protection/>
    </xf>
    <xf numFmtId="0" fontId="33" fillId="0" borderId="38" xfId="105" applyFont="1" applyFill="1" applyBorder="1" applyAlignment="1">
      <alignment horizontal="center" vertical="center"/>
      <protection/>
    </xf>
    <xf numFmtId="0" fontId="148" fillId="0" borderId="19" xfId="105" applyFont="1" applyFill="1" applyBorder="1" applyAlignment="1">
      <alignment horizontal="center" vertical="center"/>
      <protection/>
    </xf>
    <xf numFmtId="0" fontId="148" fillId="0" borderId="19" xfId="105" applyFont="1" applyFill="1" applyBorder="1" applyAlignment="1">
      <alignment horizontal="left" vertical="center"/>
      <protection/>
    </xf>
    <xf numFmtId="0" fontId="148" fillId="0" borderId="20" xfId="105" applyFont="1" applyFill="1" applyBorder="1" applyAlignment="1">
      <alignment horizontal="center" vertical="center"/>
      <protection/>
    </xf>
    <xf numFmtId="0" fontId="33" fillId="0" borderId="20" xfId="55" applyFont="1" applyFill="1" applyBorder="1" applyAlignment="1">
      <alignment horizontal="left" vertical="center"/>
      <protection/>
    </xf>
    <xf numFmtId="0" fontId="33" fillId="0" borderId="20" xfId="105" applyFont="1" applyFill="1" applyBorder="1" applyAlignment="1">
      <alignment horizontal="center" vertical="center"/>
      <protection/>
    </xf>
    <xf numFmtId="0" fontId="33" fillId="0" borderId="20" xfId="104" applyFont="1" applyFill="1" applyBorder="1" applyAlignment="1">
      <alignment horizontal="left" vertical="center" wrapText="1"/>
      <protection/>
    </xf>
    <xf numFmtId="0" fontId="4" fillId="0" borderId="0" xfId="51" applyFont="1" applyFill="1" applyAlignment="1">
      <alignment vertical="center"/>
      <protection/>
    </xf>
    <xf numFmtId="0" fontId="25" fillId="0" borderId="19" xfId="51" applyFont="1" applyFill="1" applyBorder="1" applyAlignment="1">
      <alignment vertical="center"/>
      <protection/>
    </xf>
    <xf numFmtId="0" fontId="25" fillId="0" borderId="19" xfId="55" applyFont="1" applyFill="1" applyBorder="1" applyAlignment="1">
      <alignment horizontal="left" vertical="center" wrapText="1"/>
      <protection/>
    </xf>
    <xf numFmtId="0" fontId="25" fillId="0" borderId="19" xfId="55" applyFont="1" applyFill="1" applyBorder="1" applyAlignment="1">
      <alignment horizontal="center" vertical="center"/>
      <protection/>
    </xf>
    <xf numFmtId="0" fontId="25" fillId="0" borderId="25" xfId="51" applyFont="1" applyFill="1" applyBorder="1" applyAlignment="1">
      <alignment horizontal="center" vertical="center"/>
      <protection/>
    </xf>
    <xf numFmtId="0" fontId="25" fillId="0" borderId="25" xfId="51" applyFont="1" applyFill="1" applyBorder="1" applyAlignment="1">
      <alignment vertical="center"/>
      <protection/>
    </xf>
    <xf numFmtId="0" fontId="33" fillId="0" borderId="19" xfId="55" applyFont="1" applyFill="1" applyBorder="1" applyAlignment="1">
      <alignment horizontal="center" vertical="center"/>
      <protection/>
    </xf>
    <xf numFmtId="0" fontId="33" fillId="0" borderId="19" xfId="104" applyFont="1" applyFill="1" applyBorder="1" applyAlignment="1">
      <alignment horizontal="left" vertical="center" wrapText="1"/>
      <protection/>
    </xf>
    <xf numFmtId="0" fontId="148" fillId="0" borderId="19" xfId="55" applyFont="1" applyFill="1" applyBorder="1" applyAlignment="1">
      <alignment horizontal="center" vertical="center"/>
      <protection/>
    </xf>
    <xf numFmtId="0" fontId="111" fillId="0" borderId="28" xfId="55" applyFont="1" applyFill="1" applyBorder="1" applyAlignment="1">
      <alignment horizontal="left" vertical="center"/>
      <protection/>
    </xf>
    <xf numFmtId="0" fontId="111" fillId="0" borderId="28" xfId="105" applyFont="1" applyFill="1" applyBorder="1" applyAlignment="1">
      <alignment horizontal="center" vertical="center"/>
      <protection/>
    </xf>
    <xf numFmtId="0" fontId="107" fillId="0" borderId="19" xfId="55" applyFont="1" applyFill="1" applyBorder="1" applyAlignment="1">
      <alignment horizontal="center" vertical="center"/>
      <protection/>
    </xf>
    <xf numFmtId="0" fontId="111" fillId="0" borderId="19" xfId="55" applyFont="1" applyFill="1" applyBorder="1" applyAlignment="1">
      <alignment horizontal="left" vertical="center"/>
      <protection/>
    </xf>
    <xf numFmtId="0" fontId="111" fillId="0" borderId="19" xfId="55" applyFont="1" applyFill="1" applyBorder="1" applyAlignment="1">
      <alignment horizontal="center" vertical="center"/>
      <protection/>
    </xf>
    <xf numFmtId="0" fontId="108" fillId="0" borderId="25" xfId="51" applyFont="1" applyFill="1" applyBorder="1" applyAlignment="1">
      <alignment vertical="center"/>
      <protection/>
    </xf>
    <xf numFmtId="0" fontId="107" fillId="0" borderId="19" xfId="105" applyFont="1" applyFill="1" applyBorder="1" applyAlignment="1">
      <alignment horizontal="center" vertical="center"/>
      <protection/>
    </xf>
    <xf numFmtId="0" fontId="111" fillId="0" borderId="19" xfId="105" applyFont="1" applyFill="1" applyBorder="1" applyAlignment="1">
      <alignment horizontal="center" vertical="center"/>
      <protection/>
    </xf>
    <xf numFmtId="0" fontId="111" fillId="0" borderId="28" xfId="55" applyFont="1" applyFill="1" applyBorder="1" applyAlignment="1">
      <alignment horizontal="left" vertical="center" shrinkToFit="1"/>
      <protection/>
    </xf>
    <xf numFmtId="0" fontId="107" fillId="0" borderId="19" xfId="105" applyFont="1" applyFill="1" applyBorder="1" applyAlignment="1">
      <alignment horizontal="left" vertical="center"/>
      <protection/>
    </xf>
    <xf numFmtId="0" fontId="108" fillId="0" borderId="21" xfId="51" applyFont="1" applyFill="1" applyBorder="1" applyAlignment="1">
      <alignment vertical="center"/>
      <protection/>
    </xf>
    <xf numFmtId="0" fontId="111" fillId="0" borderId="19" xfId="104" applyFont="1" applyFill="1" applyBorder="1" applyAlignment="1">
      <alignment horizontal="left" vertical="center"/>
      <protection/>
    </xf>
    <xf numFmtId="0" fontId="111" fillId="0" borderId="19" xfId="55" applyFont="1" applyFill="1" applyBorder="1" applyAlignment="1">
      <alignment horizontal="center" vertical="center" shrinkToFit="1"/>
      <protection/>
    </xf>
    <xf numFmtId="0" fontId="111" fillId="0" borderId="19" xfId="55" applyFont="1" applyFill="1" applyBorder="1" applyAlignment="1">
      <alignment horizontal="left" vertical="center" shrinkToFit="1"/>
      <protection/>
    </xf>
    <xf numFmtId="0" fontId="108" fillId="0" borderId="19" xfId="55" applyFont="1" applyFill="1" applyBorder="1" applyAlignment="1">
      <alignment horizontal="center" vertical="center"/>
      <protection/>
    </xf>
    <xf numFmtId="0" fontId="25" fillId="0" borderId="45" xfId="51" applyFont="1" applyFill="1" applyBorder="1" applyAlignment="1">
      <alignment horizontal="center" vertical="center"/>
      <protection/>
    </xf>
    <xf numFmtId="0" fontId="33" fillId="0" borderId="45" xfId="55" applyFont="1" applyFill="1" applyBorder="1" applyAlignment="1">
      <alignment horizontal="left" vertical="center" wrapText="1"/>
      <protection/>
    </xf>
    <xf numFmtId="0" fontId="33" fillId="0" borderId="45" xfId="55" applyFont="1" applyFill="1" applyBorder="1" applyAlignment="1">
      <alignment horizontal="center" vertical="center"/>
      <protection/>
    </xf>
    <xf numFmtId="0" fontId="148" fillId="0" borderId="45" xfId="105" applyFont="1" applyFill="1" applyBorder="1" applyAlignment="1">
      <alignment horizontal="center" vertical="center"/>
      <protection/>
    </xf>
    <xf numFmtId="0" fontId="33" fillId="0" borderId="45" xfId="55" applyFont="1" applyFill="1" applyBorder="1" applyAlignment="1">
      <alignment horizontal="left" vertical="center"/>
      <protection/>
    </xf>
    <xf numFmtId="0" fontId="33" fillId="0" borderId="45" xfId="105" applyFont="1" applyFill="1" applyBorder="1" applyAlignment="1">
      <alignment horizontal="center" vertical="center"/>
      <protection/>
    </xf>
    <xf numFmtId="0" fontId="148" fillId="0" borderId="28" xfId="105" applyFont="1" applyFill="1" applyBorder="1" applyAlignment="1">
      <alignment horizontal="center" vertical="center"/>
      <protection/>
    </xf>
    <xf numFmtId="0" fontId="33" fillId="0" borderId="28" xfId="55" applyFont="1" applyFill="1" applyBorder="1" applyAlignment="1">
      <alignment horizontal="left" vertical="center"/>
      <protection/>
    </xf>
    <xf numFmtId="0" fontId="33" fillId="0" borderId="28" xfId="55" applyFont="1" applyFill="1" applyBorder="1" applyAlignment="1">
      <alignment horizontal="center" vertical="center"/>
      <protection/>
    </xf>
    <xf numFmtId="0" fontId="148" fillId="0" borderId="28" xfId="105" applyFont="1" applyFill="1" applyBorder="1" applyAlignment="1">
      <alignment horizontal="left" vertical="center"/>
      <protection/>
    </xf>
    <xf numFmtId="0" fontId="33" fillId="0" borderId="28" xfId="105" applyFont="1" applyFill="1" applyBorder="1" applyAlignment="1">
      <alignment horizontal="center" vertical="center"/>
      <protection/>
    </xf>
    <xf numFmtId="0" fontId="25" fillId="0" borderId="19" xfId="51" applyFont="1" applyFill="1" applyBorder="1" applyAlignment="1">
      <alignment horizontal="left" vertical="center"/>
      <protection/>
    </xf>
    <xf numFmtId="0" fontId="4" fillId="0" borderId="0" xfId="51" applyFont="1" applyFill="1" applyAlignment="1">
      <alignment horizontal="center" vertical="center"/>
      <protection/>
    </xf>
    <xf numFmtId="0" fontId="33" fillId="0" borderId="19" xfId="55" applyFont="1" applyFill="1" applyBorder="1" applyAlignment="1">
      <alignment horizontal="left" vertical="center" wrapText="1"/>
      <protection/>
    </xf>
    <xf numFmtId="0" fontId="33" fillId="0" borderId="19" xfId="104" applyFont="1" applyFill="1" applyBorder="1" applyAlignment="1">
      <alignment horizontal="left" vertical="center" shrinkToFit="1"/>
      <protection/>
    </xf>
    <xf numFmtId="0" fontId="33" fillId="0" borderId="19" xfId="105" applyFont="1" applyFill="1" applyBorder="1" applyAlignment="1">
      <alignment horizontal="left" vertical="center"/>
      <protection/>
    </xf>
    <xf numFmtId="0" fontId="33" fillId="0" borderId="19" xfId="104" applyFont="1" applyFill="1" applyBorder="1" applyAlignment="1">
      <alignment horizontal="left" vertical="center"/>
      <protection/>
    </xf>
    <xf numFmtId="0" fontId="25" fillId="0" borderId="0" xfId="51" applyFont="1" applyFill="1" applyAlignment="1">
      <alignment horizontal="center" vertical="center"/>
      <protection/>
    </xf>
    <xf numFmtId="0" fontId="33" fillId="0" borderId="19" xfId="55" applyFont="1" applyFill="1" applyBorder="1" applyAlignment="1">
      <alignment horizontal="center" vertical="center" shrinkToFit="1"/>
      <protection/>
    </xf>
    <xf numFmtId="0" fontId="33" fillId="0" borderId="19" xfId="104" applyFont="1" applyFill="1" applyBorder="1" applyAlignment="1">
      <alignment horizontal="center" vertical="center"/>
      <protection/>
    </xf>
    <xf numFmtId="0" fontId="108" fillId="0" borderId="19" xfId="55" applyFont="1" applyFill="1" applyBorder="1" applyAlignment="1">
      <alignment horizontal="left" vertical="center" wrapText="1"/>
      <protection/>
    </xf>
    <xf numFmtId="0" fontId="111" fillId="0" borderId="64" xfId="55" applyFont="1" applyFill="1" applyBorder="1" applyAlignment="1">
      <alignment horizontal="left" vertical="center"/>
      <protection/>
    </xf>
    <xf numFmtId="0" fontId="111" fillId="0" borderId="64" xfId="105" applyFont="1" applyFill="1" applyBorder="1" applyAlignment="1">
      <alignment horizontal="center" vertical="center"/>
      <protection/>
    </xf>
    <xf numFmtId="0" fontId="108" fillId="0" borderId="19" xfId="105" applyFont="1" applyFill="1" applyBorder="1" applyAlignment="1">
      <alignment horizontal="left" vertical="center"/>
      <protection/>
    </xf>
    <xf numFmtId="0" fontId="111" fillId="0" borderId="19" xfId="104" applyFont="1" applyFill="1" applyBorder="1" applyAlignment="1">
      <alignment horizontal="center" vertical="center"/>
      <protection/>
    </xf>
    <xf numFmtId="0" fontId="147" fillId="0" borderId="19" xfId="55" applyFont="1" applyFill="1" applyBorder="1" applyAlignment="1">
      <alignment horizontal="center" vertical="center"/>
      <protection/>
    </xf>
    <xf numFmtId="0" fontId="147" fillId="0" borderId="19" xfId="105" applyFont="1" applyFill="1" applyBorder="1" applyAlignment="1">
      <alignment horizontal="left" vertical="center"/>
      <protection/>
    </xf>
    <xf numFmtId="0" fontId="147" fillId="0" borderId="19" xfId="105" applyFont="1" applyFill="1" applyBorder="1" applyAlignment="1">
      <alignment horizontal="center" vertical="center"/>
      <protection/>
    </xf>
    <xf numFmtId="0" fontId="108" fillId="0" borderId="23" xfId="51" applyFont="1" applyFill="1" applyBorder="1" applyAlignment="1">
      <alignment vertical="center"/>
      <protection/>
    </xf>
    <xf numFmtId="0" fontId="25" fillId="0" borderId="26" xfId="51" applyFont="1" applyFill="1" applyBorder="1" applyAlignment="1">
      <alignment vertical="center"/>
      <protection/>
    </xf>
    <xf numFmtId="0" fontId="25" fillId="0" borderId="19" xfId="51" applyFont="1" applyFill="1" applyBorder="1" applyAlignment="1">
      <alignment vertical="center" shrinkToFit="1"/>
      <protection/>
    </xf>
    <xf numFmtId="0" fontId="4" fillId="0" borderId="19" xfId="51" applyFont="1" applyFill="1" applyBorder="1" applyAlignment="1">
      <alignment vertical="center"/>
      <protection/>
    </xf>
    <xf numFmtId="0" fontId="4" fillId="0" borderId="19" xfId="51" applyFont="1" applyFill="1" applyBorder="1" applyAlignment="1">
      <alignment horizontal="center" vertical="center"/>
      <protection/>
    </xf>
    <xf numFmtId="0" fontId="111" fillId="0" borderId="20" xfId="55" applyFont="1" applyFill="1" applyBorder="1" applyAlignment="1">
      <alignment horizontal="left" vertical="center"/>
      <protection/>
    </xf>
    <xf numFmtId="0" fontId="111" fillId="0" borderId="20" xfId="105" applyFont="1" applyFill="1" applyBorder="1" applyAlignment="1">
      <alignment horizontal="center" vertical="center"/>
      <protection/>
    </xf>
    <xf numFmtId="0" fontId="149" fillId="0" borderId="0" xfId="51" applyFont="1" applyFill="1" applyAlignment="1">
      <alignment vertical="center" wrapText="1"/>
      <protection/>
    </xf>
    <xf numFmtId="0" fontId="29" fillId="55" borderId="0" xfId="52" applyFont="1" applyFill="1" applyBorder="1" applyAlignment="1">
      <alignment horizontal="center" vertical="center"/>
      <protection/>
    </xf>
    <xf numFmtId="0" fontId="29" fillId="55" borderId="0" xfId="52" applyFont="1" applyFill="1" applyBorder="1" applyAlignment="1">
      <alignment horizontal="right" vertical="center"/>
      <protection/>
    </xf>
    <xf numFmtId="0" fontId="29" fillId="55" borderId="0" xfId="52" applyFont="1" applyFill="1" applyBorder="1">
      <alignment vertical="center"/>
      <protection/>
    </xf>
    <xf numFmtId="0" fontId="29" fillId="55" borderId="110" xfId="51" applyFont="1" applyFill="1" applyBorder="1" applyAlignment="1">
      <alignment horizontal="center" vertical="center"/>
      <protection/>
    </xf>
    <xf numFmtId="0" fontId="29" fillId="55" borderId="111" xfId="51" applyFont="1" applyFill="1" applyBorder="1" applyAlignment="1">
      <alignment horizontal="center" vertical="center" shrinkToFit="1"/>
      <protection/>
    </xf>
    <xf numFmtId="0" fontId="29" fillId="55" borderId="111" xfId="51" applyFont="1" applyFill="1" applyBorder="1" applyAlignment="1">
      <alignment horizontal="center" vertical="center" wrapText="1"/>
      <protection/>
    </xf>
    <xf numFmtId="0" fontId="29" fillId="55" borderId="111" xfId="51" applyFont="1" applyFill="1" applyBorder="1" applyAlignment="1">
      <alignment horizontal="center" vertical="center"/>
      <protection/>
    </xf>
    <xf numFmtId="0" fontId="29" fillId="55" borderId="112" xfId="51" applyFont="1" applyFill="1" applyBorder="1" applyAlignment="1">
      <alignment horizontal="center" vertical="center" wrapText="1"/>
      <protection/>
    </xf>
    <xf numFmtId="0" fontId="29" fillId="55" borderId="110" xfId="51" applyFont="1" applyFill="1" applyBorder="1" applyAlignment="1">
      <alignment horizontal="left" vertical="center"/>
      <protection/>
    </xf>
    <xf numFmtId="0" fontId="29" fillId="55" borderId="113" xfId="51" applyFont="1" applyFill="1" applyBorder="1" applyAlignment="1">
      <alignment horizontal="center" vertical="center"/>
      <protection/>
    </xf>
    <xf numFmtId="0" fontId="29" fillId="55" borderId="110" xfId="51" applyFont="1" applyFill="1" applyBorder="1" applyAlignment="1">
      <alignment horizontal="center" vertical="center" wrapText="1"/>
      <protection/>
    </xf>
    <xf numFmtId="0" fontId="29" fillId="55" borderId="111" xfId="51" applyFont="1" applyFill="1" applyBorder="1" applyAlignment="1">
      <alignment horizontal="left" vertical="center"/>
      <protection/>
    </xf>
    <xf numFmtId="0" fontId="29" fillId="55" borderId="110" xfId="51" applyFont="1" applyFill="1" applyBorder="1" applyAlignment="1">
      <alignment horizontal="center" vertical="center" shrinkToFit="1"/>
      <protection/>
    </xf>
    <xf numFmtId="0" fontId="29" fillId="55" borderId="113" xfId="51" applyFont="1" applyFill="1" applyBorder="1" applyAlignment="1">
      <alignment horizontal="center" vertical="center" wrapText="1"/>
      <protection/>
    </xf>
    <xf numFmtId="0" fontId="29" fillId="55" borderId="0" xfId="52" applyFont="1" applyFill="1" applyBorder="1" applyAlignment="1">
      <alignment vertical="center"/>
      <protection/>
    </xf>
    <xf numFmtId="0" fontId="29" fillId="55" borderId="22" xfId="51" applyFont="1" applyFill="1" applyBorder="1" applyAlignment="1">
      <alignment horizontal="center" vertical="center" wrapText="1"/>
      <protection/>
    </xf>
    <xf numFmtId="0" fontId="29" fillId="55" borderId="20" xfId="51" applyFont="1" applyFill="1" applyBorder="1" applyAlignment="1">
      <alignment horizontal="left" vertical="center" wrapText="1" shrinkToFit="1"/>
      <protection/>
    </xf>
    <xf numFmtId="0" fontId="29" fillId="55" borderId="20" xfId="51" applyFont="1" applyFill="1" applyBorder="1" applyAlignment="1">
      <alignment horizontal="center" vertical="center" wrapText="1"/>
      <protection/>
    </xf>
    <xf numFmtId="0" fontId="29" fillId="55" borderId="20" xfId="51" applyFont="1" applyFill="1" applyBorder="1" applyAlignment="1">
      <alignment vertical="center" wrapText="1" shrinkToFit="1"/>
      <protection/>
    </xf>
    <xf numFmtId="0" fontId="29" fillId="55" borderId="24" xfId="51" applyFont="1" applyFill="1" applyBorder="1" applyAlignment="1">
      <alignment horizontal="center" vertical="center" wrapText="1"/>
      <protection/>
    </xf>
    <xf numFmtId="0" fontId="29" fillId="55" borderId="22" xfId="51" applyFont="1" applyFill="1" applyBorder="1" applyAlignment="1">
      <alignment horizontal="center" vertical="center"/>
      <protection/>
    </xf>
    <xf numFmtId="0" fontId="29" fillId="55" borderId="20" xfId="51" applyFont="1" applyFill="1" applyBorder="1" applyAlignment="1">
      <alignment horizontal="justify" vertical="center" shrinkToFit="1"/>
      <protection/>
    </xf>
    <xf numFmtId="0" fontId="29" fillId="55" borderId="20" xfId="51" applyFont="1" applyFill="1" applyBorder="1" applyAlignment="1">
      <alignment horizontal="center" vertical="center"/>
      <protection/>
    </xf>
    <xf numFmtId="0" fontId="32" fillId="55" borderId="0" xfId="52" applyFont="1" applyFill="1" applyBorder="1">
      <alignment vertical="center"/>
      <protection/>
    </xf>
    <xf numFmtId="0" fontId="29" fillId="55" borderId="37" xfId="51" applyFont="1" applyFill="1" applyBorder="1" applyAlignment="1">
      <alignment horizontal="left" vertical="center" shrinkToFit="1"/>
      <protection/>
    </xf>
    <xf numFmtId="0" fontId="29" fillId="55" borderId="20" xfId="51" applyFont="1" applyFill="1" applyBorder="1" applyAlignment="1">
      <alignment horizontal="left" vertical="center" shrinkToFit="1"/>
      <protection/>
    </xf>
    <xf numFmtId="0" fontId="29" fillId="55" borderId="24" xfId="51" applyFont="1" applyFill="1" applyBorder="1" applyAlignment="1">
      <alignment horizontal="center" vertical="center"/>
      <protection/>
    </xf>
    <xf numFmtId="0" fontId="29" fillId="55" borderId="26" xfId="51" applyFont="1" applyFill="1" applyBorder="1" applyAlignment="1">
      <alignment horizontal="center" vertical="center" wrapText="1"/>
      <protection/>
    </xf>
    <xf numFmtId="0" fontId="29" fillId="55" borderId="19" xfId="51" applyFont="1" applyFill="1" applyBorder="1" applyAlignment="1">
      <alignment horizontal="left" vertical="center" wrapText="1" shrinkToFit="1"/>
      <protection/>
    </xf>
    <xf numFmtId="0" fontId="29" fillId="55" borderId="19" xfId="51" applyFont="1" applyFill="1" applyBorder="1" applyAlignment="1">
      <alignment horizontal="center" vertical="center" wrapText="1"/>
      <protection/>
    </xf>
    <xf numFmtId="0" fontId="29" fillId="55" borderId="19" xfId="51" applyFont="1" applyFill="1" applyBorder="1" applyAlignment="1">
      <alignment vertical="center" wrapText="1" shrinkToFit="1"/>
      <protection/>
    </xf>
    <xf numFmtId="0" fontId="29" fillId="55" borderId="27" xfId="51" applyFont="1" applyFill="1" applyBorder="1" applyAlignment="1">
      <alignment horizontal="center" vertical="center" wrapText="1"/>
      <protection/>
    </xf>
    <xf numFmtId="0" fontId="29" fillId="55" borderId="26" xfId="51" applyFont="1" applyFill="1" applyBorder="1" applyAlignment="1">
      <alignment horizontal="center" vertical="center"/>
      <protection/>
    </xf>
    <xf numFmtId="0" fontId="29" fillId="55" borderId="19" xfId="51" applyFont="1" applyFill="1" applyBorder="1" applyAlignment="1">
      <alignment horizontal="justify" vertical="center" shrinkToFit="1"/>
      <protection/>
    </xf>
    <xf numFmtId="0" fontId="29" fillId="55" borderId="19" xfId="51" applyFont="1" applyFill="1" applyBorder="1" applyAlignment="1">
      <alignment horizontal="center" vertical="center"/>
      <protection/>
    </xf>
    <xf numFmtId="0" fontId="29" fillId="55" borderId="35" xfId="51" applyFont="1" applyFill="1" applyBorder="1" applyAlignment="1">
      <alignment horizontal="left" vertical="center" shrinkToFit="1"/>
      <protection/>
    </xf>
    <xf numFmtId="0" fontId="29" fillId="55" borderId="19" xfId="51" applyFont="1" applyFill="1" applyBorder="1" applyAlignment="1">
      <alignment horizontal="center" vertical="center" shrinkToFit="1"/>
      <protection/>
    </xf>
    <xf numFmtId="0" fontId="29" fillId="55" borderId="19" xfId="51" applyFont="1" applyFill="1" applyBorder="1" applyAlignment="1">
      <alignment horizontal="left" vertical="center" shrinkToFit="1"/>
      <protection/>
    </xf>
    <xf numFmtId="0" fontId="29" fillId="55" borderId="27" xfId="51" applyFont="1" applyFill="1" applyBorder="1" applyAlignment="1">
      <alignment horizontal="center" vertical="center"/>
      <protection/>
    </xf>
    <xf numFmtId="0" fontId="29" fillId="55" borderId="19" xfId="51" applyFont="1" applyFill="1" applyBorder="1" applyAlignment="1">
      <alignment horizontal="justify" vertical="center" wrapText="1" shrinkToFit="1"/>
      <protection/>
    </xf>
    <xf numFmtId="0" fontId="29" fillId="55" borderId="19" xfId="51" applyFont="1" applyFill="1" applyBorder="1" applyAlignment="1">
      <alignment horizontal="left" vertical="center"/>
      <protection/>
    </xf>
    <xf numFmtId="0" fontId="29" fillId="55" borderId="30" xfId="51" applyFont="1" applyFill="1" applyBorder="1" applyAlignment="1">
      <alignment horizontal="center" vertical="center" wrapText="1"/>
      <protection/>
    </xf>
    <xf numFmtId="0" fontId="29" fillId="55" borderId="28" xfId="51" applyFont="1" applyFill="1" applyBorder="1" applyAlignment="1">
      <alignment horizontal="left" vertical="center" wrapText="1" shrinkToFit="1"/>
      <protection/>
    </xf>
    <xf numFmtId="0" fontId="29" fillId="55" borderId="28" xfId="51" applyFont="1" applyFill="1" applyBorder="1" applyAlignment="1">
      <alignment horizontal="center" vertical="center" wrapText="1"/>
      <protection/>
    </xf>
    <xf numFmtId="0" fontId="29" fillId="55" borderId="30" xfId="51" applyFont="1" applyFill="1" applyBorder="1" applyAlignment="1">
      <alignment horizontal="center" vertical="center"/>
      <protection/>
    </xf>
    <xf numFmtId="0" fontId="29" fillId="55" borderId="28" xfId="51" applyFont="1" applyFill="1" applyBorder="1" applyAlignment="1">
      <alignment horizontal="center" vertical="center" shrinkToFit="1"/>
      <protection/>
    </xf>
    <xf numFmtId="0" fontId="29" fillId="55" borderId="28" xfId="51" applyFont="1" applyFill="1" applyBorder="1" applyAlignment="1">
      <alignment horizontal="center" vertical="center"/>
      <protection/>
    </xf>
    <xf numFmtId="0" fontId="29" fillId="55" borderId="28" xfId="51" applyFont="1" applyFill="1" applyBorder="1" applyAlignment="1">
      <alignment horizontal="justify" vertical="center" shrinkToFit="1"/>
      <protection/>
    </xf>
    <xf numFmtId="0" fontId="29" fillId="55" borderId="30" xfId="52" applyFont="1" applyFill="1" applyBorder="1" applyAlignment="1">
      <alignment horizontal="left" vertical="center"/>
      <protection/>
    </xf>
    <xf numFmtId="0" fontId="29" fillId="55" borderId="28" xfId="52" applyFont="1" applyFill="1" applyBorder="1" applyAlignment="1">
      <alignment vertical="center"/>
      <protection/>
    </xf>
    <xf numFmtId="0" fontId="29" fillId="55" borderId="28" xfId="51" applyFont="1" applyFill="1" applyBorder="1" applyAlignment="1">
      <alignment horizontal="left" vertical="center"/>
      <protection/>
    </xf>
    <xf numFmtId="0" fontId="24" fillId="55" borderId="28" xfId="51" applyFont="1" applyFill="1" applyBorder="1" applyAlignment="1">
      <alignment horizontal="left" vertical="center"/>
      <protection/>
    </xf>
    <xf numFmtId="0" fontId="29" fillId="55" borderId="29" xfId="51" applyFont="1" applyFill="1" applyBorder="1" applyAlignment="1">
      <alignment horizontal="center" vertical="center"/>
      <protection/>
    </xf>
    <xf numFmtId="0" fontId="29" fillId="55" borderId="36" xfId="51" applyFont="1" applyFill="1" applyBorder="1" applyAlignment="1">
      <alignment horizontal="left" vertical="center"/>
      <protection/>
    </xf>
    <xf numFmtId="0" fontId="29" fillId="55" borderId="36" xfId="51" applyFont="1" applyFill="1" applyBorder="1" applyAlignment="1">
      <alignment horizontal="left" vertical="center" shrinkToFit="1"/>
      <protection/>
    </xf>
    <xf numFmtId="0" fontId="29" fillId="55" borderId="28" xfId="51" applyFont="1" applyFill="1" applyBorder="1" applyAlignment="1">
      <alignment horizontal="left" vertical="center" shrinkToFit="1"/>
      <protection/>
    </xf>
    <xf numFmtId="0" fontId="29" fillId="55" borderId="31" xfId="51" applyFont="1" applyFill="1" applyBorder="1" applyAlignment="1">
      <alignment horizontal="center" vertical="center"/>
      <protection/>
    </xf>
    <xf numFmtId="0" fontId="51" fillId="55" borderId="50" xfId="51" applyFont="1" applyFill="1" applyBorder="1" applyAlignment="1">
      <alignment horizontal="left" vertical="center"/>
      <protection/>
    </xf>
    <xf numFmtId="0" fontId="51" fillId="55" borderId="33" xfId="51" applyFont="1" applyFill="1" applyBorder="1" applyAlignment="1">
      <alignment horizontal="left" vertical="center" shrinkToFit="1"/>
      <protection/>
    </xf>
    <xf numFmtId="0" fontId="51" fillId="55" borderId="33" xfId="51" applyFont="1" applyFill="1" applyBorder="1" applyAlignment="1">
      <alignment horizontal="center" vertical="center"/>
      <protection/>
    </xf>
    <xf numFmtId="0" fontId="51" fillId="55" borderId="33" xfId="51" applyFont="1" applyFill="1" applyBorder="1" applyAlignment="1">
      <alignment horizontal="left" vertical="center"/>
      <protection/>
    </xf>
    <xf numFmtId="0" fontId="51" fillId="55" borderId="33" xfId="51" applyFont="1" applyFill="1" applyBorder="1" applyAlignment="1">
      <alignment vertical="center" shrinkToFit="1"/>
      <protection/>
    </xf>
    <xf numFmtId="0" fontId="51" fillId="55" borderId="49" xfId="51" applyFont="1" applyFill="1" applyBorder="1" applyAlignment="1">
      <alignment horizontal="center" vertical="center"/>
      <protection/>
    </xf>
    <xf numFmtId="0" fontId="51" fillId="55" borderId="33" xfId="51" applyFont="1" applyFill="1" applyBorder="1" applyAlignment="1">
      <alignment horizontal="center" vertical="center" shrinkToFit="1"/>
      <protection/>
    </xf>
    <xf numFmtId="0" fontId="51" fillId="55" borderId="33" xfId="51" applyFont="1" applyFill="1" applyBorder="1" applyAlignment="1">
      <alignment horizontal="justify" vertical="center" shrinkToFit="1"/>
      <protection/>
    </xf>
    <xf numFmtId="0" fontId="51" fillId="55" borderId="50" xfId="51" applyFont="1" applyFill="1" applyBorder="1" applyAlignment="1">
      <alignment horizontal="left" vertical="center" shrinkToFit="1"/>
      <protection/>
    </xf>
    <xf numFmtId="0" fontId="51" fillId="55" borderId="34" xfId="51" applyFont="1" applyFill="1" applyBorder="1" applyAlignment="1">
      <alignment horizontal="center" vertical="center"/>
      <protection/>
    </xf>
    <xf numFmtId="0" fontId="51" fillId="55" borderId="0" xfId="52" applyFont="1" applyFill="1" applyBorder="1" applyAlignment="1">
      <alignment vertical="center"/>
      <protection/>
    </xf>
    <xf numFmtId="0" fontId="29" fillId="55" borderId="23" xfId="51" applyFont="1" applyFill="1" applyBorder="1" applyAlignment="1">
      <alignment vertical="center" textRotation="255" wrapText="1"/>
      <protection/>
    </xf>
    <xf numFmtId="0" fontId="29" fillId="55" borderId="37" xfId="51" applyFont="1" applyFill="1" applyBorder="1" applyAlignment="1">
      <alignment horizontal="left" vertical="center"/>
      <protection/>
    </xf>
    <xf numFmtId="0" fontId="29" fillId="55" borderId="20" xfId="51" applyFont="1" applyFill="1" applyBorder="1" applyAlignment="1">
      <alignment vertical="center"/>
      <protection/>
    </xf>
    <xf numFmtId="0" fontId="29" fillId="55" borderId="20" xfId="51" applyFont="1" applyFill="1" applyBorder="1" applyAlignment="1">
      <alignment horizontal="left" vertical="center"/>
      <protection/>
    </xf>
    <xf numFmtId="0" fontId="29" fillId="55" borderId="20" xfId="51" applyFont="1" applyFill="1" applyBorder="1" applyAlignment="1">
      <alignment vertical="center" shrinkToFit="1"/>
      <protection/>
    </xf>
    <xf numFmtId="0" fontId="29" fillId="55" borderId="23" xfId="51" applyFont="1" applyFill="1" applyBorder="1" applyAlignment="1">
      <alignment horizontal="center" vertical="center"/>
      <protection/>
    </xf>
    <xf numFmtId="0" fontId="29" fillId="55" borderId="0" xfId="51" applyFont="1" applyFill="1" applyBorder="1" applyAlignment="1">
      <alignment vertical="center"/>
      <protection/>
    </xf>
    <xf numFmtId="0" fontId="29" fillId="55" borderId="29" xfId="51" applyFont="1" applyFill="1" applyBorder="1" applyAlignment="1">
      <alignment vertical="center" textRotation="255" wrapText="1"/>
      <protection/>
    </xf>
    <xf numFmtId="0" fontId="29" fillId="55" borderId="36" xfId="51" applyFont="1" applyFill="1" applyBorder="1" applyAlignment="1">
      <alignment horizontal="left" vertical="center" wrapText="1"/>
      <protection/>
    </xf>
    <xf numFmtId="0" fontId="29" fillId="55" borderId="28" xfId="51" applyFont="1" applyFill="1" applyBorder="1" applyAlignment="1">
      <alignment horizontal="left" vertical="center" wrapText="1"/>
      <protection/>
    </xf>
    <xf numFmtId="0" fontId="29" fillId="55" borderId="28" xfId="51" applyFont="1" applyFill="1" applyBorder="1" applyAlignment="1">
      <alignment vertical="center" wrapText="1" shrinkToFit="1"/>
      <protection/>
    </xf>
    <xf numFmtId="0" fontId="34" fillId="55" borderId="114" xfId="52" applyFont="1" applyFill="1" applyBorder="1" applyAlignment="1">
      <alignment horizontal="left" vertical="center"/>
      <protection/>
    </xf>
    <xf numFmtId="0" fontId="29" fillId="55" borderId="19" xfId="52" applyFont="1" applyFill="1" applyBorder="1" applyAlignment="1">
      <alignment vertical="center" shrinkToFit="1"/>
      <protection/>
    </xf>
    <xf numFmtId="0" fontId="29" fillId="55" borderId="19" xfId="52" applyFont="1" applyFill="1" applyBorder="1" applyAlignment="1">
      <alignment horizontal="center" vertical="center"/>
      <protection/>
    </xf>
    <xf numFmtId="0" fontId="29" fillId="55" borderId="28" xfId="52" applyFont="1" applyFill="1" applyBorder="1" applyAlignment="1">
      <alignment horizontal="left" vertical="center"/>
      <protection/>
    </xf>
    <xf numFmtId="0" fontId="29" fillId="55" borderId="28" xfId="52" applyFont="1" applyFill="1" applyBorder="1" applyAlignment="1">
      <alignment vertical="center" wrapText="1" shrinkToFit="1"/>
      <protection/>
    </xf>
    <xf numFmtId="0" fontId="29" fillId="55" borderId="28" xfId="52" applyFont="1" applyFill="1" applyBorder="1" applyAlignment="1">
      <alignment horizontal="center" vertical="center"/>
      <protection/>
    </xf>
    <xf numFmtId="0" fontId="29" fillId="55" borderId="29" xfId="52" applyFont="1" applyFill="1" applyBorder="1" applyAlignment="1">
      <alignment horizontal="center" vertical="center"/>
      <protection/>
    </xf>
    <xf numFmtId="0" fontId="51" fillId="55" borderId="0" xfId="51" applyFont="1" applyFill="1" applyBorder="1" applyAlignment="1">
      <alignment vertical="center"/>
      <protection/>
    </xf>
    <xf numFmtId="0" fontId="29" fillId="55" borderId="20" xfId="51" applyFont="1" applyFill="1" applyBorder="1">
      <alignment vertical="center"/>
      <protection/>
    </xf>
    <xf numFmtId="0" fontId="25" fillId="55" borderId="20" xfId="52" applyFont="1" applyFill="1" applyBorder="1" applyAlignment="1">
      <alignment vertical="center" shrinkToFit="1"/>
      <protection/>
    </xf>
    <xf numFmtId="0" fontId="29" fillId="55" borderId="67" xfId="51" applyFont="1" applyFill="1" applyBorder="1" applyAlignment="1">
      <alignment horizontal="center" vertical="center" wrapText="1"/>
      <protection/>
    </xf>
    <xf numFmtId="0" fontId="29" fillId="55" borderId="28" xfId="51" applyFont="1" applyFill="1" applyBorder="1" applyAlignment="1">
      <alignment vertical="center" shrinkToFit="1"/>
      <protection/>
    </xf>
    <xf numFmtId="176" fontId="32" fillId="0" borderId="38" xfId="51" applyNumberFormat="1" applyFont="1" applyFill="1" applyBorder="1" applyAlignment="1">
      <alignment horizontal="left" vertical="center" shrinkToFit="1"/>
      <protection/>
    </xf>
    <xf numFmtId="0" fontId="32" fillId="0" borderId="38" xfId="51" applyFont="1" applyFill="1" applyBorder="1" applyAlignment="1">
      <alignment horizontal="center" vertical="center" shrinkToFit="1"/>
      <protection/>
    </xf>
    <xf numFmtId="176" fontId="25" fillId="0" borderId="38" xfId="52" applyNumberFormat="1" applyFont="1" applyFill="1" applyBorder="1" applyAlignment="1">
      <alignment vertical="center" shrinkToFit="1"/>
      <protection/>
    </xf>
    <xf numFmtId="0" fontId="32" fillId="0" borderId="77" xfId="51" applyFont="1" applyFill="1" applyBorder="1" applyAlignment="1">
      <alignment horizontal="center" vertical="center" shrinkToFit="1"/>
      <protection/>
    </xf>
    <xf numFmtId="0" fontId="32" fillId="0" borderId="37" xfId="51" applyFont="1" applyFill="1" applyBorder="1" applyAlignment="1">
      <alignment horizontal="center" vertical="center" shrinkToFit="1"/>
      <protection/>
    </xf>
    <xf numFmtId="176" fontId="33" fillId="0" borderId="20" xfId="51" applyNumberFormat="1" applyFont="1" applyFill="1" applyBorder="1" applyAlignment="1">
      <alignment horizontal="justify" vertical="center" shrinkToFit="1"/>
      <protection/>
    </xf>
    <xf numFmtId="176" fontId="32" fillId="0" borderId="20" xfId="51" applyNumberFormat="1" applyFont="1" applyFill="1" applyBorder="1" applyAlignment="1">
      <alignment horizontal="justify" vertical="center" shrinkToFit="1"/>
      <protection/>
    </xf>
    <xf numFmtId="0" fontId="32" fillId="0" borderId="24" xfId="51" applyFont="1" applyFill="1" applyBorder="1" applyAlignment="1">
      <alignment horizontal="center" vertical="center" shrinkToFit="1"/>
      <protection/>
    </xf>
    <xf numFmtId="0" fontId="25" fillId="0" borderId="115" xfId="51" applyFont="1" applyBorder="1" applyAlignment="1" quotePrefix="1">
      <alignment horizontal="center" vertical="center"/>
      <protection/>
    </xf>
    <xf numFmtId="0" fontId="32" fillId="55" borderId="35" xfId="52" applyFont="1" applyFill="1" applyBorder="1" applyAlignment="1">
      <alignment horizontal="center" vertical="center" shrinkToFit="1"/>
      <protection/>
    </xf>
    <xf numFmtId="176" fontId="32" fillId="0" borderId="19" xfId="51" applyNumberFormat="1" applyFont="1" applyFill="1" applyBorder="1" applyAlignment="1">
      <alignment horizontal="left" vertical="center" shrinkToFit="1"/>
      <protection/>
    </xf>
    <xf numFmtId="0" fontId="32" fillId="55" borderId="20" xfId="52" applyFont="1" applyFill="1" applyBorder="1" applyAlignment="1">
      <alignment horizontal="center" vertical="center" shrinkToFit="1"/>
      <protection/>
    </xf>
    <xf numFmtId="176" fontId="32" fillId="0" borderId="19" xfId="51" applyNumberFormat="1" applyFont="1" applyFill="1" applyBorder="1" applyAlignment="1">
      <alignment vertical="center" shrinkToFit="1"/>
      <protection/>
    </xf>
    <xf numFmtId="176" fontId="32" fillId="0" borderId="19" xfId="51" applyNumberFormat="1" applyFont="1" applyFill="1" applyBorder="1" applyAlignment="1">
      <alignment horizontal="justify" vertical="center" shrinkToFit="1"/>
      <protection/>
    </xf>
    <xf numFmtId="176" fontId="32" fillId="0" borderId="21" xfId="51" applyNumberFormat="1" applyFont="1" applyFill="1" applyBorder="1" applyAlignment="1">
      <alignment horizontal="left" vertical="center" shrinkToFit="1"/>
      <protection/>
    </xf>
    <xf numFmtId="176" fontId="32" fillId="0" borderId="21" xfId="51" applyNumberFormat="1" applyFont="1" applyFill="1" applyBorder="1" applyAlignment="1">
      <alignment vertical="center" shrinkToFit="1"/>
      <protection/>
    </xf>
    <xf numFmtId="0" fontId="32" fillId="0" borderId="52" xfId="51" applyFont="1" applyFill="1" applyBorder="1" applyAlignment="1">
      <alignment horizontal="center" vertical="center" shrinkToFit="1"/>
      <protection/>
    </xf>
    <xf numFmtId="176" fontId="32" fillId="0" borderId="28" xfId="51" applyNumberFormat="1" applyFont="1" applyFill="1" applyBorder="1" applyAlignment="1">
      <alignment horizontal="justify" vertical="center" shrinkToFit="1"/>
      <protection/>
    </xf>
    <xf numFmtId="0" fontId="32" fillId="0" borderId="31" xfId="51" applyFont="1" applyFill="1" applyBorder="1" applyAlignment="1">
      <alignment horizontal="center" vertical="center" shrinkToFit="1"/>
      <protection/>
    </xf>
    <xf numFmtId="0" fontId="32" fillId="0" borderId="50" xfId="51" applyFont="1" applyFill="1" applyBorder="1" applyAlignment="1">
      <alignment vertical="center" shrinkToFit="1"/>
      <protection/>
    </xf>
    <xf numFmtId="0" fontId="32" fillId="0" borderId="33" xfId="51" applyFont="1" applyFill="1" applyBorder="1" applyAlignment="1">
      <alignment horizontal="left" vertical="center" shrinkToFit="1"/>
      <protection/>
    </xf>
    <xf numFmtId="0" fontId="32" fillId="0" borderId="33" xfId="51" applyFont="1" applyFill="1" applyBorder="1" applyAlignment="1">
      <alignment vertical="center" shrinkToFit="1"/>
      <protection/>
    </xf>
    <xf numFmtId="0" fontId="32" fillId="0" borderId="34" xfId="51" applyFont="1" applyFill="1" applyBorder="1" applyAlignment="1">
      <alignment horizontal="center" vertical="center" shrinkToFit="1"/>
      <protection/>
    </xf>
    <xf numFmtId="0" fontId="51" fillId="55" borderId="33" xfId="51" applyFont="1" applyFill="1" applyBorder="1">
      <alignment vertical="center"/>
      <protection/>
    </xf>
    <xf numFmtId="0" fontId="29" fillId="55" borderId="22" xfId="0" applyFont="1" applyFill="1" applyBorder="1" applyAlignment="1">
      <alignment horizontal="left" vertical="center"/>
    </xf>
    <xf numFmtId="0" fontId="29" fillId="55" borderId="20" xfId="0" applyFont="1" applyFill="1" applyBorder="1" applyAlignment="1">
      <alignment horizontal="left" vertical="center" shrinkToFit="1"/>
    </xf>
    <xf numFmtId="0" fontId="29" fillId="55" borderId="20" xfId="0" applyFont="1" applyFill="1" applyBorder="1" applyAlignment="1">
      <alignment horizontal="center" vertical="center"/>
    </xf>
    <xf numFmtId="0" fontId="29" fillId="55" borderId="19" xfId="0" applyFont="1" applyFill="1" applyBorder="1" applyAlignment="1">
      <alignment horizontal="center" vertical="center"/>
    </xf>
    <xf numFmtId="0" fontId="29" fillId="55" borderId="23" xfId="0" applyFont="1" applyFill="1" applyBorder="1" applyAlignment="1">
      <alignment horizontal="center" vertical="center"/>
    </xf>
    <xf numFmtId="0" fontId="29" fillId="55" borderId="67" xfId="0" applyFont="1" applyFill="1" applyBorder="1" applyAlignment="1">
      <alignment horizontal="left" vertical="center"/>
    </xf>
    <xf numFmtId="0" fontId="29" fillId="55" borderId="38" xfId="0" applyFont="1" applyFill="1" applyBorder="1" applyAlignment="1">
      <alignment vertical="center"/>
    </xf>
    <xf numFmtId="0" fontId="29" fillId="55" borderId="38" xfId="0" applyFont="1" applyFill="1" applyBorder="1" applyAlignment="1">
      <alignment horizontal="center" vertical="center"/>
    </xf>
    <xf numFmtId="0" fontId="29" fillId="55" borderId="20" xfId="0" applyFont="1" applyFill="1" applyBorder="1" applyAlignment="1">
      <alignment horizontal="left" vertical="center"/>
    </xf>
    <xf numFmtId="0" fontId="29" fillId="55" borderId="20" xfId="0" applyFont="1" applyFill="1" applyBorder="1" applyAlignment="1">
      <alignment vertical="center"/>
    </xf>
    <xf numFmtId="0" fontId="29" fillId="55" borderId="37" xfId="0" applyFont="1" applyFill="1" applyBorder="1" applyAlignment="1">
      <alignment horizontal="left" vertical="center"/>
    </xf>
    <xf numFmtId="0" fontId="29" fillId="55" borderId="37" xfId="0" applyFont="1" applyFill="1" applyBorder="1" applyAlignment="1">
      <alignment horizontal="left" vertical="center" wrapText="1" shrinkToFit="1"/>
    </xf>
    <xf numFmtId="0" fontId="29" fillId="55" borderId="20" xfId="0" applyFont="1" applyFill="1" applyBorder="1" applyAlignment="1">
      <alignment horizontal="left" vertical="center" wrapText="1" shrinkToFit="1"/>
    </xf>
    <xf numFmtId="0" fontId="29" fillId="55" borderId="20" xfId="0" applyFont="1" applyFill="1" applyBorder="1" applyAlignment="1">
      <alignment horizontal="center" vertical="center" wrapText="1"/>
    </xf>
    <xf numFmtId="0" fontId="29" fillId="55" borderId="24" xfId="0" applyFont="1" applyFill="1" applyBorder="1" applyAlignment="1">
      <alignment horizontal="center" vertical="center" wrapText="1"/>
    </xf>
    <xf numFmtId="0" fontId="29" fillId="55" borderId="26" xfId="0" applyFont="1" applyFill="1" applyBorder="1" applyAlignment="1">
      <alignment horizontal="left" vertical="center"/>
    </xf>
    <xf numFmtId="0" fontId="29" fillId="55" borderId="19" xfId="0" applyFont="1" applyFill="1" applyBorder="1" applyAlignment="1">
      <alignment vertical="center"/>
    </xf>
    <xf numFmtId="0" fontId="29" fillId="55" borderId="25" xfId="0" applyFont="1" applyFill="1" applyBorder="1" applyAlignment="1">
      <alignment horizontal="center" vertical="center"/>
    </xf>
    <xf numFmtId="0" fontId="29" fillId="55" borderId="35" xfId="0" applyFont="1" applyFill="1" applyBorder="1" applyAlignment="1">
      <alignment horizontal="left" vertical="center"/>
    </xf>
    <xf numFmtId="0" fontId="29" fillId="55" borderId="19" xfId="0" applyFont="1" applyFill="1" applyBorder="1" applyAlignment="1">
      <alignment horizontal="center" vertical="center" wrapText="1"/>
    </xf>
    <xf numFmtId="0" fontId="29" fillId="55" borderId="19" xfId="0" applyFont="1" applyFill="1" applyBorder="1" applyAlignment="1">
      <alignment horizontal="left" vertical="center"/>
    </xf>
    <xf numFmtId="0" fontId="29" fillId="55" borderId="25" xfId="0" applyFont="1" applyFill="1" applyBorder="1" applyAlignment="1">
      <alignment horizontal="center" vertical="center" wrapText="1"/>
    </xf>
    <xf numFmtId="0" fontId="29" fillId="55" borderId="25" xfId="0" applyFont="1" applyFill="1" applyBorder="1" applyAlignment="1">
      <alignment vertical="center"/>
    </xf>
    <xf numFmtId="0" fontId="29" fillId="55" borderId="19" xfId="0" applyFont="1" applyFill="1" applyBorder="1" applyAlignment="1">
      <alignment vertical="center" shrinkToFit="1"/>
    </xf>
    <xf numFmtId="0" fontId="29" fillId="55" borderId="27" xfId="0" applyFont="1" applyFill="1" applyBorder="1" applyAlignment="1">
      <alignment horizontal="center" vertical="center"/>
    </xf>
    <xf numFmtId="0" fontId="29" fillId="55" borderId="19" xfId="0" applyFont="1" applyFill="1" applyBorder="1" applyAlignment="1">
      <alignment vertical="center" wrapText="1"/>
    </xf>
    <xf numFmtId="0" fontId="29" fillId="55" borderId="35" xfId="0" applyFont="1" applyFill="1" applyBorder="1" applyAlignment="1">
      <alignment horizontal="left" vertical="center" wrapText="1"/>
    </xf>
    <xf numFmtId="0" fontId="29" fillId="55" borderId="19" xfId="0" applyFont="1" applyFill="1" applyBorder="1" applyAlignment="1">
      <alignment horizontal="left" vertical="center" wrapText="1"/>
    </xf>
    <xf numFmtId="0" fontId="29" fillId="55" borderId="27" xfId="0" applyFont="1" applyFill="1" applyBorder="1" applyAlignment="1">
      <alignment vertical="center"/>
    </xf>
    <xf numFmtId="0" fontId="29" fillId="55" borderId="35" xfId="0" applyFont="1" applyFill="1" applyBorder="1" applyAlignment="1">
      <alignment horizontal="left" vertical="center" shrinkToFit="1"/>
    </xf>
    <xf numFmtId="0" fontId="29" fillId="55" borderId="43" xfId="0" applyFont="1" applyFill="1" applyBorder="1" applyAlignment="1">
      <alignment horizontal="left" vertical="center"/>
    </xf>
    <xf numFmtId="0" fontId="29" fillId="55" borderId="21" xfId="0" applyFont="1" applyFill="1" applyBorder="1" applyAlignment="1">
      <alignment vertical="center"/>
    </xf>
    <xf numFmtId="0" fontId="29" fillId="55" borderId="28" xfId="0" applyFont="1" applyFill="1" applyBorder="1" applyAlignment="1">
      <alignment horizontal="left" vertical="center"/>
    </xf>
    <xf numFmtId="0" fontId="29" fillId="55" borderId="28" xfId="0" applyFont="1" applyFill="1" applyBorder="1" applyAlignment="1">
      <alignment vertical="center"/>
    </xf>
    <xf numFmtId="0" fontId="29" fillId="55" borderId="29" xfId="0" applyFont="1" applyFill="1" applyBorder="1" applyAlignment="1">
      <alignment vertical="center"/>
    </xf>
    <xf numFmtId="0" fontId="29" fillId="55" borderId="36" xfId="0" applyFont="1" applyFill="1" applyBorder="1" applyAlignment="1">
      <alignment horizontal="left" vertical="center"/>
    </xf>
    <xf numFmtId="0" fontId="29" fillId="55" borderId="36" xfId="0" applyFont="1" applyFill="1" applyBorder="1" applyAlignment="1">
      <alignment horizontal="left" vertical="center" wrapText="1"/>
    </xf>
    <xf numFmtId="0" fontId="29" fillId="55" borderId="28" xfId="0" applyFont="1" applyFill="1" applyBorder="1" applyAlignment="1">
      <alignment vertical="center" wrapText="1"/>
    </xf>
    <xf numFmtId="0" fontId="29" fillId="55" borderId="28" xfId="0" applyFont="1" applyFill="1" applyBorder="1" applyAlignment="1">
      <alignment horizontal="center" vertical="center" wrapText="1"/>
    </xf>
    <xf numFmtId="0" fontId="29" fillId="55" borderId="28" xfId="0" applyFont="1" applyFill="1" applyBorder="1" applyAlignment="1">
      <alignment horizontal="left" vertical="center" wrapText="1"/>
    </xf>
    <xf numFmtId="0" fontId="29" fillId="55" borderId="29" xfId="0" applyFont="1" applyFill="1" applyBorder="1" applyAlignment="1">
      <alignment horizontal="center" vertical="center" wrapText="1"/>
    </xf>
    <xf numFmtId="0" fontId="29" fillId="55" borderId="36" xfId="0" applyFont="1" applyFill="1" applyBorder="1" applyAlignment="1">
      <alignment horizontal="left" vertical="center" shrinkToFit="1"/>
    </xf>
    <xf numFmtId="0" fontId="29" fillId="55" borderId="28" xfId="0" applyFont="1" applyFill="1" applyBorder="1" applyAlignment="1">
      <alignment horizontal="justify" vertical="center" shrinkToFit="1"/>
    </xf>
    <xf numFmtId="0" fontId="29" fillId="55" borderId="28" xfId="0" applyFont="1" applyFill="1" applyBorder="1" applyAlignment="1">
      <alignment horizontal="center" vertical="center"/>
    </xf>
    <xf numFmtId="0" fontId="29" fillId="55" borderId="31" xfId="0" applyFont="1" applyFill="1" applyBorder="1" applyAlignment="1">
      <alignment vertical="center"/>
    </xf>
    <xf numFmtId="0" fontId="51" fillId="55" borderId="50" xfId="0" applyFont="1" applyFill="1" applyBorder="1" applyAlignment="1">
      <alignment horizontal="left" vertical="center" shrinkToFit="1"/>
    </xf>
    <xf numFmtId="0" fontId="51" fillId="55" borderId="33" xfId="0" applyFont="1" applyFill="1" applyBorder="1" applyAlignment="1">
      <alignment horizontal="left" vertical="center" shrinkToFit="1"/>
    </xf>
    <xf numFmtId="0" fontId="51" fillId="55" borderId="33" xfId="0" applyFont="1" applyFill="1" applyBorder="1" applyAlignment="1">
      <alignment horizontal="center" vertical="center"/>
    </xf>
    <xf numFmtId="0" fontId="51" fillId="55" borderId="33" xfId="0" applyFont="1" applyFill="1" applyBorder="1" applyAlignment="1">
      <alignment vertical="center" shrinkToFit="1"/>
    </xf>
    <xf numFmtId="0" fontId="51" fillId="55" borderId="34" xfId="0" applyFont="1" applyFill="1" applyBorder="1" applyAlignment="1">
      <alignment horizontal="center" vertical="center"/>
    </xf>
    <xf numFmtId="0" fontId="51" fillId="55" borderId="33" xfId="0" applyFont="1" applyFill="1" applyBorder="1" applyAlignment="1">
      <alignment horizontal="center" vertical="center" shrinkToFit="1"/>
    </xf>
    <xf numFmtId="0" fontId="51" fillId="55" borderId="49" xfId="0" applyFont="1" applyFill="1" applyBorder="1" applyAlignment="1">
      <alignment horizontal="center" vertical="center"/>
    </xf>
    <xf numFmtId="0" fontId="51" fillId="55" borderId="33" xfId="0" applyFont="1" applyFill="1" applyBorder="1" applyAlignment="1">
      <alignment horizontal="justify" vertical="center" shrinkToFit="1"/>
    </xf>
    <xf numFmtId="0" fontId="32" fillId="55" borderId="67" xfId="51" applyFont="1" applyFill="1" applyBorder="1" applyAlignment="1">
      <alignment horizontal="center" vertical="center" shrinkToFit="1"/>
      <protection/>
    </xf>
    <xf numFmtId="0" fontId="32" fillId="55" borderId="38" xfId="51" applyFont="1" applyFill="1" applyBorder="1" applyAlignment="1">
      <alignment vertical="center" shrinkToFit="1"/>
      <protection/>
    </xf>
    <xf numFmtId="0" fontId="32" fillId="55" borderId="38" xfId="51" applyFont="1" applyFill="1" applyBorder="1" applyAlignment="1">
      <alignment horizontal="center" vertical="center" shrinkToFit="1"/>
      <protection/>
    </xf>
    <xf numFmtId="0" fontId="32" fillId="55" borderId="93" xfId="51" applyFont="1" applyFill="1" applyBorder="1" applyAlignment="1">
      <alignment horizontal="center" vertical="center" shrinkToFit="1"/>
      <protection/>
    </xf>
    <xf numFmtId="0" fontId="32" fillId="55" borderId="77" xfId="51" applyFont="1" applyFill="1" applyBorder="1" applyAlignment="1">
      <alignment horizontal="center" vertical="center" shrinkToFit="1"/>
      <protection/>
    </xf>
    <xf numFmtId="0" fontId="32" fillId="55" borderId="82" xfId="51" applyFont="1" applyFill="1" applyBorder="1" applyAlignment="1">
      <alignment horizontal="center" vertical="center"/>
      <protection/>
    </xf>
    <xf numFmtId="0" fontId="40" fillId="55" borderId="116" xfId="52" applyFont="1" applyFill="1" applyBorder="1">
      <alignment vertical="center"/>
      <protection/>
    </xf>
    <xf numFmtId="0" fontId="32" fillId="55" borderId="80" xfId="51" applyFont="1" applyFill="1" applyBorder="1" applyAlignment="1">
      <alignment horizontal="center" vertical="center"/>
      <protection/>
    </xf>
    <xf numFmtId="0" fontId="32" fillId="55" borderId="83" xfId="51" applyFont="1" applyFill="1" applyBorder="1" applyAlignment="1">
      <alignment horizontal="center" vertical="center"/>
      <protection/>
    </xf>
    <xf numFmtId="0" fontId="40" fillId="55" borderId="80" xfId="52" applyFont="1" applyFill="1" applyBorder="1">
      <alignment vertical="center"/>
      <protection/>
    </xf>
    <xf numFmtId="0" fontId="32" fillId="55" borderId="80" xfId="51" applyFont="1" applyFill="1" applyBorder="1" applyAlignment="1">
      <alignment horizontal="center" vertical="center" shrinkToFit="1"/>
      <protection/>
    </xf>
    <xf numFmtId="0" fontId="32" fillId="55" borderId="84" xfId="51" applyFont="1" applyFill="1" applyBorder="1" applyAlignment="1">
      <alignment horizontal="center" vertical="center" shrinkToFit="1"/>
      <protection/>
    </xf>
    <xf numFmtId="0" fontId="32" fillId="55" borderId="38" xfId="51" applyFont="1" applyFill="1" applyBorder="1" applyAlignment="1">
      <alignment horizontal="justify" vertical="center" shrinkToFit="1"/>
      <protection/>
    </xf>
    <xf numFmtId="0" fontId="29" fillId="55" borderId="24" xfId="51" applyFont="1" applyFill="1" applyBorder="1" applyAlignment="1">
      <alignment vertical="center"/>
      <protection/>
    </xf>
    <xf numFmtId="0" fontId="29" fillId="55" borderId="0" xfId="52" applyFont="1" applyFill="1" applyBorder="1" applyAlignment="1">
      <alignment vertical="center" wrapText="1"/>
      <protection/>
    </xf>
    <xf numFmtId="0" fontId="29" fillId="55" borderId="35" xfId="51" applyFont="1" applyFill="1" applyBorder="1" applyAlignment="1">
      <alignment horizontal="left" vertical="center"/>
      <protection/>
    </xf>
    <xf numFmtId="0" fontId="29" fillId="55" borderId="19" xfId="51" applyFont="1" applyFill="1" applyBorder="1" applyAlignment="1">
      <alignment vertical="center"/>
      <protection/>
    </xf>
    <xf numFmtId="0" fontId="29" fillId="55" borderId="25" xfId="51" applyFont="1" applyFill="1" applyBorder="1" applyAlignment="1">
      <alignment vertical="center"/>
      <protection/>
    </xf>
    <xf numFmtId="0" fontId="29" fillId="55" borderId="27" xfId="51" applyFont="1" applyFill="1" applyBorder="1" applyAlignment="1">
      <alignment vertical="center"/>
      <protection/>
    </xf>
    <xf numFmtId="0" fontId="29" fillId="55" borderId="35" xfId="51" applyFont="1" applyFill="1" applyBorder="1" applyAlignment="1">
      <alignment horizontal="left" vertical="center" wrapText="1"/>
      <protection/>
    </xf>
    <xf numFmtId="0" fontId="29" fillId="55" borderId="19" xfId="51" applyFont="1" applyFill="1" applyBorder="1" applyAlignment="1">
      <alignment horizontal="left" vertical="center" wrapText="1"/>
      <protection/>
    </xf>
    <xf numFmtId="0" fontId="29" fillId="55" borderId="19" xfId="51" applyFont="1" applyFill="1" applyBorder="1" applyAlignment="1">
      <alignment vertical="center" wrapText="1"/>
      <protection/>
    </xf>
    <xf numFmtId="0" fontId="29" fillId="55" borderId="25" xfId="51" applyFont="1" applyFill="1" applyBorder="1" applyAlignment="1">
      <alignment horizontal="center" vertical="center" wrapText="1"/>
      <protection/>
    </xf>
    <xf numFmtId="0" fontId="29" fillId="55" borderId="28" xfId="51" applyFont="1" applyFill="1" applyBorder="1" applyAlignment="1">
      <alignment vertical="center"/>
      <protection/>
    </xf>
    <xf numFmtId="0" fontId="29" fillId="55" borderId="29" xfId="51" applyFont="1" applyFill="1" applyBorder="1" applyAlignment="1">
      <alignment vertical="center"/>
      <protection/>
    </xf>
    <xf numFmtId="0" fontId="29" fillId="55" borderId="28" xfId="51" applyFont="1" applyFill="1" applyBorder="1" applyAlignment="1">
      <alignment vertical="center" wrapText="1"/>
      <protection/>
    </xf>
    <xf numFmtId="0" fontId="29" fillId="55" borderId="29" xfId="51" applyFont="1" applyFill="1" applyBorder="1" applyAlignment="1">
      <alignment horizontal="center" vertical="center" wrapText="1"/>
      <protection/>
    </xf>
    <xf numFmtId="0" fontId="29" fillId="55" borderId="28" xfId="51" applyNumberFormat="1" applyFont="1" applyFill="1" applyBorder="1" applyAlignment="1">
      <alignment vertical="center" wrapText="1"/>
      <protection/>
    </xf>
    <xf numFmtId="0" fontId="29" fillId="55" borderId="28" xfId="51" applyNumberFormat="1" applyFont="1" applyFill="1" applyBorder="1" applyAlignment="1">
      <alignment horizontal="center" vertical="center" wrapText="1"/>
      <protection/>
    </xf>
    <xf numFmtId="0" fontId="29" fillId="55" borderId="27" xfId="51" applyNumberFormat="1" applyFont="1" applyFill="1" applyBorder="1" applyAlignment="1">
      <alignment horizontal="center" vertical="center" wrapText="1"/>
      <protection/>
    </xf>
    <xf numFmtId="0" fontId="29" fillId="55" borderId="19" xfId="51" applyFont="1" applyFill="1" applyBorder="1" applyAlignment="1">
      <alignment horizontal="justify" vertical="center" wrapText="1"/>
      <protection/>
    </xf>
    <xf numFmtId="0" fontId="150" fillId="0" borderId="35" xfId="0" applyFont="1" applyBorder="1" applyAlignment="1">
      <alignment vertical="center"/>
    </xf>
    <xf numFmtId="0" fontId="29" fillId="55" borderId="27" xfId="0" applyFont="1" applyFill="1" applyBorder="1" applyAlignment="1">
      <alignment horizontal="center" vertical="center" wrapText="1"/>
    </xf>
    <xf numFmtId="0" fontId="29" fillId="55" borderId="37" xfId="0" applyFont="1" applyFill="1" applyBorder="1" applyAlignment="1">
      <alignment horizontal="left" vertical="center" shrinkToFit="1"/>
    </xf>
    <xf numFmtId="0" fontId="29" fillId="55" borderId="37" xfId="0" applyFont="1" applyFill="1" applyBorder="1" applyAlignment="1">
      <alignment horizontal="left" vertical="center" wrapText="1"/>
    </xf>
    <xf numFmtId="0" fontId="29" fillId="55" borderId="20" xfId="0" applyFont="1" applyFill="1" applyBorder="1" applyAlignment="1">
      <alignment horizontal="justify" vertical="center" shrinkToFit="1"/>
    </xf>
    <xf numFmtId="0" fontId="29" fillId="55" borderId="20" xfId="0" applyFont="1" applyFill="1" applyBorder="1" applyAlignment="1">
      <alignment horizontal="left" vertical="center" wrapText="1"/>
    </xf>
    <xf numFmtId="0" fontId="29" fillId="55" borderId="24" xfId="0" applyFont="1" applyFill="1" applyBorder="1" applyAlignment="1">
      <alignment horizontal="center" vertical="center"/>
    </xf>
    <xf numFmtId="0" fontId="29" fillId="55" borderId="19" xfId="0" applyFont="1" applyFill="1" applyBorder="1" applyAlignment="1">
      <alignment horizontal="justify" vertical="center" shrinkToFit="1"/>
    </xf>
    <xf numFmtId="0" fontId="29" fillId="55" borderId="0" xfId="0" applyFont="1" applyFill="1" applyBorder="1" applyAlignment="1">
      <alignment horizontal="center" vertical="center"/>
    </xf>
    <xf numFmtId="0" fontId="29" fillId="55" borderId="19" xfId="0" applyFont="1" applyFill="1" applyBorder="1" applyAlignment="1">
      <alignment horizontal="justify" vertical="center" wrapText="1"/>
    </xf>
    <xf numFmtId="0" fontId="29" fillId="55" borderId="26" xfId="0" applyFont="1" applyFill="1" applyBorder="1" applyAlignment="1">
      <alignment horizontal="center" vertical="center" wrapText="1"/>
    </xf>
    <xf numFmtId="0" fontId="29" fillId="55" borderId="19" xfId="0" applyNumberFormat="1" applyFont="1" applyFill="1" applyBorder="1" applyAlignment="1">
      <alignment vertical="center"/>
    </xf>
    <xf numFmtId="0" fontId="29" fillId="55" borderId="19" xfId="0" applyNumberFormat="1" applyFont="1" applyFill="1" applyBorder="1" applyAlignment="1">
      <alignment vertical="center" wrapText="1"/>
    </xf>
    <xf numFmtId="0" fontId="29" fillId="55" borderId="19" xfId="0" applyNumberFormat="1" applyFont="1" applyFill="1" applyBorder="1" applyAlignment="1">
      <alignment horizontal="center" vertical="center" wrapText="1"/>
    </xf>
    <xf numFmtId="0" fontId="29" fillId="55" borderId="27" xfId="0" applyNumberFormat="1" applyFont="1" applyFill="1" applyBorder="1" applyAlignment="1">
      <alignment horizontal="center" vertical="center" wrapText="1"/>
    </xf>
    <xf numFmtId="0" fontId="29" fillId="55" borderId="117" xfId="0" applyFont="1" applyFill="1" applyBorder="1" applyAlignment="1">
      <alignment vertical="center"/>
    </xf>
    <xf numFmtId="0" fontId="29" fillId="55" borderId="118" xfId="0" applyFont="1" applyFill="1" applyBorder="1" applyAlignment="1">
      <alignment horizontal="left" vertical="center"/>
    </xf>
    <xf numFmtId="0" fontId="24" fillId="55" borderId="19" xfId="0" applyFont="1" applyFill="1" applyBorder="1" applyAlignment="1">
      <alignment vertical="center" wrapText="1"/>
    </xf>
    <xf numFmtId="0" fontId="29" fillId="55" borderId="35" xfId="0" applyNumberFormat="1" applyFont="1" applyFill="1" applyBorder="1" applyAlignment="1">
      <alignment horizontal="left" vertical="center" wrapText="1"/>
    </xf>
    <xf numFmtId="0" fontId="29" fillId="55" borderId="19" xfId="0" applyNumberFormat="1" applyFont="1" applyFill="1" applyBorder="1" applyAlignment="1">
      <alignment horizontal="left" vertical="center" wrapText="1"/>
    </xf>
    <xf numFmtId="0" fontId="29" fillId="55" borderId="35" xfId="0" applyFont="1" applyFill="1" applyBorder="1" applyAlignment="1">
      <alignment vertical="center"/>
    </xf>
    <xf numFmtId="0" fontId="29" fillId="55" borderId="26" xfId="0" applyFont="1" applyFill="1" applyBorder="1" applyAlignment="1">
      <alignment horizontal="center" vertical="center"/>
    </xf>
    <xf numFmtId="0" fontId="29" fillId="55" borderId="51" xfId="0" applyFont="1" applyFill="1" applyBorder="1" applyAlignment="1">
      <alignment horizontal="left" vertical="center"/>
    </xf>
    <xf numFmtId="0" fontId="29" fillId="55" borderId="21" xfId="0" applyFont="1" applyFill="1" applyBorder="1" applyAlignment="1">
      <alignment horizontal="left" vertical="center"/>
    </xf>
    <xf numFmtId="0" fontId="29" fillId="55" borderId="44" xfId="0" applyFont="1" applyFill="1" applyBorder="1" applyAlignment="1">
      <alignment vertical="center"/>
    </xf>
    <xf numFmtId="0" fontId="29" fillId="55" borderId="52" xfId="0" applyFont="1" applyFill="1" applyBorder="1" applyAlignment="1">
      <alignment vertical="center"/>
    </xf>
    <xf numFmtId="0" fontId="29" fillId="55" borderId="21" xfId="0" applyFont="1" applyFill="1" applyBorder="1" applyAlignment="1">
      <alignment horizontal="justify" vertical="center" wrapText="1"/>
    </xf>
    <xf numFmtId="0" fontId="29" fillId="55" borderId="21" xfId="0" applyFont="1" applyFill="1" applyBorder="1" applyAlignment="1">
      <alignment horizontal="center" vertical="center" wrapText="1"/>
    </xf>
    <xf numFmtId="0" fontId="29" fillId="55" borderId="21" xfId="0" applyFont="1" applyFill="1" applyBorder="1" applyAlignment="1">
      <alignment horizontal="left" vertical="center" wrapText="1"/>
    </xf>
    <xf numFmtId="0" fontId="29" fillId="55" borderId="21" xfId="0" applyFont="1" applyFill="1" applyBorder="1" applyAlignment="1">
      <alignment vertical="center" wrapText="1"/>
    </xf>
    <xf numFmtId="0" fontId="29" fillId="55" borderId="52" xfId="0" applyFont="1" applyFill="1" applyBorder="1" applyAlignment="1">
      <alignment horizontal="center" vertical="center" wrapText="1"/>
    </xf>
    <xf numFmtId="0" fontId="51" fillId="55" borderId="33" xfId="0" applyFont="1" applyFill="1" applyBorder="1" applyAlignment="1">
      <alignment horizontal="left" vertical="center"/>
    </xf>
    <xf numFmtId="0" fontId="51" fillId="55" borderId="33" xfId="0" applyFont="1" applyFill="1" applyBorder="1" applyAlignment="1">
      <alignment vertical="center"/>
    </xf>
    <xf numFmtId="0" fontId="51" fillId="55" borderId="49" xfId="0" applyFont="1" applyFill="1" applyBorder="1" applyAlignment="1">
      <alignment horizontal="left" vertical="center" shrinkToFit="1"/>
    </xf>
    <xf numFmtId="0" fontId="51" fillId="55" borderId="119" xfId="0" applyFont="1" applyFill="1" applyBorder="1" applyAlignment="1">
      <alignment vertical="center" shrinkToFit="1"/>
    </xf>
    <xf numFmtId="0" fontId="51" fillId="55" borderId="120" xfId="0" applyFont="1" applyFill="1" applyBorder="1" applyAlignment="1">
      <alignment horizontal="center" vertical="center"/>
    </xf>
    <xf numFmtId="0" fontId="51" fillId="55" borderId="32" xfId="0" applyFont="1" applyFill="1" applyBorder="1" applyAlignment="1">
      <alignment horizontal="center" vertical="center"/>
    </xf>
    <xf numFmtId="0" fontId="25" fillId="55" borderId="19" xfId="52" applyFont="1" applyFill="1" applyBorder="1" applyAlignment="1">
      <alignment horizontal="center" vertical="center"/>
      <protection/>
    </xf>
    <xf numFmtId="0" fontId="108" fillId="0" borderId="19" xfId="51" applyFont="1" applyFill="1" applyBorder="1" applyAlignment="1">
      <alignment horizontal="center" vertical="center" wrapText="1"/>
      <protection/>
    </xf>
    <xf numFmtId="0" fontId="108" fillId="0" borderId="19" xfId="51" applyFont="1" applyFill="1" applyBorder="1" applyAlignment="1">
      <alignment horizontal="center" vertical="center"/>
      <protection/>
    </xf>
    <xf numFmtId="0" fontId="108" fillId="0" borderId="19" xfId="0" applyFont="1" applyFill="1" applyBorder="1" applyAlignment="1">
      <alignment horizontal="center" vertical="center"/>
    </xf>
    <xf numFmtId="0" fontId="108" fillId="0" borderId="19" xfId="0" applyFont="1" applyFill="1" applyBorder="1" applyAlignment="1">
      <alignment horizontal="center" vertical="center" textRotation="255" wrapText="1"/>
    </xf>
    <xf numFmtId="0" fontId="114" fillId="0" borderId="0" xfId="0" applyFont="1" applyFill="1" applyAlignment="1">
      <alignment horizontal="center" vertical="center"/>
    </xf>
    <xf numFmtId="0" fontId="108" fillId="0" borderId="19" xfId="51" applyFont="1" applyFill="1" applyBorder="1" applyAlignment="1">
      <alignment horizontal="center" vertical="center" shrinkToFit="1"/>
      <protection/>
    </xf>
    <xf numFmtId="0" fontId="151" fillId="57" borderId="33" xfId="52" applyFont="1" applyFill="1" applyBorder="1">
      <alignment vertical="center"/>
      <protection/>
    </xf>
    <xf numFmtId="0" fontId="108" fillId="0" borderId="19" xfId="51" applyFont="1" applyFill="1" applyBorder="1" applyAlignment="1">
      <alignment horizontal="center" vertical="center" wrapText="1"/>
      <protection/>
    </xf>
    <xf numFmtId="0" fontId="108" fillId="0" borderId="19" xfId="51" applyFont="1" applyFill="1" applyBorder="1" applyAlignment="1">
      <alignment horizontal="center" vertical="center"/>
      <protection/>
    </xf>
    <xf numFmtId="0" fontId="108" fillId="0" borderId="40" xfId="51" applyFont="1" applyFill="1" applyBorder="1" applyAlignment="1">
      <alignment horizontal="center" vertical="center"/>
      <protection/>
    </xf>
    <xf numFmtId="0" fontId="108" fillId="0" borderId="27" xfId="51" applyFont="1" applyFill="1" applyBorder="1" applyAlignment="1">
      <alignment horizontal="center" vertical="center" wrapText="1"/>
      <protection/>
    </xf>
    <xf numFmtId="0" fontId="108" fillId="0" borderId="23" xfId="51" applyFont="1" applyFill="1" applyBorder="1" applyAlignment="1">
      <alignment horizontal="center" vertical="center"/>
      <protection/>
    </xf>
    <xf numFmtId="0" fontId="108" fillId="0" borderId="19" xfId="51" applyFont="1" applyFill="1" applyBorder="1" applyAlignment="1">
      <alignment horizontal="center" vertical="center" shrinkToFit="1"/>
      <protection/>
    </xf>
    <xf numFmtId="0" fontId="108" fillId="0" borderId="25" xfId="51" applyFont="1" applyFill="1" applyBorder="1" applyAlignment="1">
      <alignment horizontal="center" vertical="center"/>
      <protection/>
    </xf>
    <xf numFmtId="0" fontId="108" fillId="0" borderId="26" xfId="51" applyFont="1" applyFill="1" applyBorder="1" applyAlignment="1">
      <alignment horizontal="center" vertical="center"/>
      <protection/>
    </xf>
    <xf numFmtId="0" fontId="108" fillId="0" borderId="80" xfId="51" applyFont="1" applyFill="1" applyBorder="1" applyAlignment="1">
      <alignment horizontal="center" vertical="center"/>
      <protection/>
    </xf>
    <xf numFmtId="0" fontId="108" fillId="0" borderId="19" xfId="51" applyFont="1" applyFill="1" applyBorder="1" applyAlignment="1">
      <alignment horizontal="center" vertical="center"/>
      <protection/>
    </xf>
    <xf numFmtId="0" fontId="108" fillId="0" borderId="64" xfId="0" applyFont="1" applyFill="1" applyBorder="1" applyAlignment="1">
      <alignment horizontal="center" vertical="center"/>
    </xf>
    <xf numFmtId="0" fontId="108" fillId="0" borderId="36" xfId="51" applyFont="1" applyFill="1" applyBorder="1" applyAlignment="1">
      <alignment horizontal="center" vertical="center" shrinkToFit="1"/>
      <protection/>
    </xf>
    <xf numFmtId="0" fontId="108" fillId="0" borderId="50" xfId="51" applyFont="1" applyFill="1" applyBorder="1" applyAlignment="1">
      <alignment horizontal="center" vertical="center" shrinkToFit="1"/>
      <protection/>
    </xf>
    <xf numFmtId="0" fontId="108" fillId="0" borderId="67" xfId="51" applyFont="1" applyFill="1" applyBorder="1" applyAlignment="1">
      <alignment horizontal="center" vertical="center" shrinkToFit="1"/>
      <protection/>
    </xf>
    <xf numFmtId="0" fontId="108" fillId="0" borderId="35" xfId="51" applyFont="1" applyFill="1" applyBorder="1" applyAlignment="1">
      <alignment horizontal="center" vertical="center" shrinkToFit="1"/>
      <protection/>
    </xf>
    <xf numFmtId="0" fontId="109" fillId="0" borderId="22" xfId="51" applyFont="1" applyFill="1" applyBorder="1">
      <alignment vertical="center"/>
      <protection/>
    </xf>
    <xf numFmtId="0" fontId="108" fillId="0" borderId="37" xfId="51" applyFont="1" applyFill="1" applyBorder="1" applyAlignment="1">
      <alignment vertical="center" shrinkToFit="1"/>
      <protection/>
    </xf>
    <xf numFmtId="0" fontId="108" fillId="0" borderId="36" xfId="51" applyFont="1" applyFill="1" applyBorder="1" applyAlignment="1">
      <alignment vertical="center" shrinkToFit="1"/>
      <protection/>
    </xf>
    <xf numFmtId="0" fontId="108" fillId="0" borderId="50" xfId="51" applyFont="1" applyFill="1" applyBorder="1" applyAlignment="1">
      <alignment vertical="center" shrinkToFit="1"/>
      <protection/>
    </xf>
    <xf numFmtId="0" fontId="152" fillId="0" borderId="0" xfId="0" applyFont="1" applyAlignment="1">
      <alignment/>
    </xf>
    <xf numFmtId="0" fontId="108" fillId="0" borderId="0" xfId="0" applyFont="1" applyAlignment="1">
      <alignment horizontal="center" vertical="center"/>
    </xf>
    <xf numFmtId="0" fontId="108" fillId="55" borderId="47" xfId="51" applyFont="1" applyFill="1" applyBorder="1" applyAlignment="1">
      <alignment horizontal="center" vertical="center"/>
      <protection/>
    </xf>
    <xf numFmtId="0" fontId="108" fillId="55" borderId="22" xfId="51" applyFont="1" applyFill="1" applyBorder="1" applyAlignment="1">
      <alignment vertical="center" shrinkToFit="1"/>
      <protection/>
    </xf>
    <xf numFmtId="0" fontId="108" fillId="55" borderId="35" xfId="51" applyFont="1" applyFill="1" applyBorder="1" applyAlignment="1">
      <alignment vertical="center" shrinkToFit="1"/>
      <protection/>
    </xf>
    <xf numFmtId="0" fontId="108" fillId="55" borderId="36" xfId="51" applyFont="1" applyFill="1" applyBorder="1" applyAlignment="1">
      <alignment horizontal="left" vertical="center" shrinkToFit="1"/>
      <protection/>
    </xf>
    <xf numFmtId="0" fontId="108" fillId="0" borderId="43" xfId="51" applyFont="1" applyBorder="1" applyAlignment="1">
      <alignment horizontal="center" vertical="center"/>
      <protection/>
    </xf>
    <xf numFmtId="0" fontId="108" fillId="55" borderId="26" xfId="51" applyFont="1" applyFill="1" applyBorder="1" applyAlignment="1">
      <alignment horizontal="left" vertical="center"/>
      <protection/>
    </xf>
    <xf numFmtId="0" fontId="108" fillId="55" borderId="101" xfId="51" applyFont="1" applyFill="1" applyBorder="1" applyAlignment="1">
      <alignment vertical="center" shrinkToFit="1"/>
      <protection/>
    </xf>
    <xf numFmtId="0" fontId="107" fillId="0" borderId="35" xfId="0" applyFont="1" applyBorder="1" applyAlignment="1">
      <alignment horizontal="center" vertical="center"/>
    </xf>
    <xf numFmtId="0" fontId="108" fillId="55" borderId="30" xfId="51" applyFont="1" applyFill="1" applyBorder="1" applyAlignment="1">
      <alignment horizontal="center" vertical="center"/>
      <protection/>
    </xf>
    <xf numFmtId="0" fontId="108" fillId="55" borderId="87" xfId="51" applyFont="1" applyFill="1" applyBorder="1" applyAlignment="1">
      <alignment horizontal="center" vertical="center"/>
      <protection/>
    </xf>
    <xf numFmtId="0" fontId="108" fillId="0" borderId="26" xfId="0" applyFont="1" applyBorder="1" applyAlignment="1">
      <alignment horizontal="center" vertical="center"/>
    </xf>
    <xf numFmtId="0" fontId="108" fillId="0" borderId="35" xfId="0" applyFont="1" applyBorder="1" applyAlignment="1">
      <alignment horizontal="center" vertical="center" shrinkToFit="1"/>
    </xf>
    <xf numFmtId="0" fontId="108" fillId="0" borderId="30" xfId="0" applyFont="1" applyBorder="1" applyAlignment="1">
      <alignment horizontal="center" vertical="center"/>
    </xf>
    <xf numFmtId="0" fontId="108" fillId="0" borderId="36" xfId="0" applyFont="1" applyBorder="1" applyAlignment="1">
      <alignment horizontal="center" vertical="center" shrinkToFit="1"/>
    </xf>
    <xf numFmtId="0" fontId="108" fillId="0" borderId="89" xfId="0" applyFont="1" applyBorder="1" applyAlignment="1">
      <alignment horizontal="center" vertical="center"/>
    </xf>
    <xf numFmtId="0" fontId="128" fillId="55" borderId="83" xfId="52" applyNumberFormat="1" applyFont="1" applyFill="1" applyBorder="1" applyAlignment="1">
      <alignment horizontal="center" vertical="center"/>
      <protection/>
    </xf>
    <xf numFmtId="0" fontId="108" fillId="0" borderId="32" xfId="0" applyFont="1" applyFill="1" applyBorder="1" applyAlignment="1">
      <alignment horizontal="center" vertical="center"/>
    </xf>
    <xf numFmtId="0" fontId="108" fillId="0" borderId="50" xfId="0" applyFont="1" applyFill="1" applyBorder="1" applyAlignment="1">
      <alignment horizontal="center" vertical="center" shrinkToFit="1"/>
    </xf>
    <xf numFmtId="0" fontId="108" fillId="0" borderId="98" xfId="0" applyFont="1" applyFill="1" applyBorder="1" applyAlignment="1">
      <alignment horizontal="center" vertical="center"/>
    </xf>
    <xf numFmtId="0" fontId="108" fillId="0" borderId="91" xfId="0" applyFont="1" applyFill="1" applyBorder="1" applyAlignment="1">
      <alignment horizontal="center" vertical="center" shrinkToFit="1"/>
    </xf>
    <xf numFmtId="0" fontId="108" fillId="0" borderId="45" xfId="52" applyFont="1" applyBorder="1" applyAlignment="1">
      <alignment horizontal="center" vertical="center"/>
      <protection/>
    </xf>
    <xf numFmtId="0" fontId="108" fillId="0" borderId="64" xfId="52" applyFont="1" applyBorder="1" applyAlignment="1">
      <alignment horizontal="center" vertical="center"/>
      <protection/>
    </xf>
    <xf numFmtId="0" fontId="142" fillId="0" borderId="64" xfId="51" applyFont="1" applyFill="1" applyBorder="1" applyAlignment="1">
      <alignment horizontal="center" vertical="center"/>
      <protection/>
    </xf>
    <xf numFmtId="0" fontId="115" fillId="0" borderId="64" xfId="51" applyFont="1" applyFill="1" applyBorder="1" applyAlignment="1">
      <alignment vertical="center" shrinkToFit="1"/>
      <protection/>
    </xf>
    <xf numFmtId="0" fontId="110" fillId="0" borderId="19" xfId="0" applyFont="1" applyFill="1" applyBorder="1" applyAlignment="1">
      <alignment horizontal="center" vertical="center"/>
    </xf>
    <xf numFmtId="0" fontId="132" fillId="55" borderId="33" xfId="51" applyFont="1" applyFill="1" applyBorder="1" applyAlignment="1">
      <alignment horizontal="center" vertical="center"/>
      <protection/>
    </xf>
    <xf numFmtId="0" fontId="153" fillId="55" borderId="33" xfId="0" applyFont="1" applyFill="1" applyBorder="1" applyAlignment="1">
      <alignment horizontal="center" vertical="center"/>
    </xf>
    <xf numFmtId="0" fontId="153" fillId="55" borderId="33" xfId="51" applyFont="1" applyFill="1" applyBorder="1" applyAlignment="1">
      <alignment horizontal="center" vertical="center"/>
      <protection/>
    </xf>
    <xf numFmtId="0" fontId="154" fillId="55" borderId="49" xfId="51" applyFont="1" applyFill="1" applyBorder="1" applyAlignment="1">
      <alignment horizontal="center" vertical="center"/>
      <protection/>
    </xf>
    <xf numFmtId="0" fontId="132" fillId="55" borderId="33" xfId="51" applyFont="1" applyFill="1" applyBorder="1" applyAlignment="1">
      <alignment horizontal="center" vertical="center" shrinkToFit="1"/>
      <protection/>
    </xf>
    <xf numFmtId="0" fontId="155" fillId="55" borderId="33" xfId="51" applyFont="1" applyFill="1" applyBorder="1" applyAlignment="1">
      <alignment horizontal="center" vertical="center"/>
      <protection/>
    </xf>
    <xf numFmtId="0" fontId="110" fillId="0" borderId="21" xfId="52" applyFont="1" applyFill="1" applyBorder="1" applyAlignment="1">
      <alignment horizontal="center" vertical="center" shrinkToFit="1"/>
      <protection/>
    </xf>
    <xf numFmtId="0" fontId="108" fillId="0" borderId="21" xfId="0" applyFont="1" applyFill="1" applyBorder="1" applyAlignment="1">
      <alignment vertical="center" shrinkToFit="1"/>
    </xf>
    <xf numFmtId="0" fontId="108" fillId="0" borderId="21" xfId="105" applyFont="1" applyFill="1" applyBorder="1" applyAlignment="1">
      <alignment horizontal="center" vertical="center"/>
      <protection/>
    </xf>
    <xf numFmtId="0" fontId="108" fillId="0" borderId="72" xfId="105" applyFont="1" applyFill="1" applyBorder="1" applyAlignment="1">
      <alignment horizontal="center" vertical="center" shrinkToFit="1"/>
      <protection/>
    </xf>
    <xf numFmtId="0" fontId="108" fillId="0" borderId="72" xfId="104" applyFont="1" applyFill="1" applyBorder="1" applyAlignment="1">
      <alignment horizontal="left" vertical="center" shrinkToFit="1"/>
      <protection/>
    </xf>
    <xf numFmtId="0" fontId="108" fillId="0" borderId="121" xfId="105" applyFont="1" applyFill="1" applyBorder="1" applyAlignment="1">
      <alignment horizontal="center" vertical="center" shrinkToFit="1"/>
      <protection/>
    </xf>
    <xf numFmtId="0" fontId="107" fillId="0" borderId="33" xfId="51" applyFont="1" applyFill="1" applyBorder="1" applyAlignment="1">
      <alignment horizontal="left" vertical="center"/>
      <protection/>
    </xf>
    <xf numFmtId="0" fontId="110" fillId="0" borderId="19" xfId="0" applyFont="1" applyFill="1" applyBorder="1" applyAlignment="1">
      <alignment horizontal="center" vertical="center"/>
    </xf>
    <xf numFmtId="0" fontId="27" fillId="0" borderId="122" xfId="51" applyFont="1" applyFill="1" applyBorder="1" applyAlignment="1">
      <alignment horizontal="left" vertical="center"/>
      <protection/>
    </xf>
    <xf numFmtId="0" fontId="27" fillId="0" borderId="20" xfId="53" applyFont="1" applyFill="1" applyBorder="1">
      <alignment vertical="center"/>
      <protection/>
    </xf>
    <xf numFmtId="0" fontId="2" fillId="0" borderId="20" xfId="51" applyFont="1" applyFill="1" applyBorder="1" applyAlignment="1">
      <alignment horizontal="center" vertical="center"/>
      <protection/>
    </xf>
    <xf numFmtId="0" fontId="25" fillId="0" borderId="19" xfId="53" applyFont="1" applyFill="1" applyBorder="1" applyAlignment="1">
      <alignment horizontal="left" vertical="center" wrapText="1"/>
      <protection/>
    </xf>
    <xf numFmtId="0" fontId="27" fillId="0" borderId="19" xfId="51" applyFont="1" applyFill="1" applyBorder="1" applyAlignment="1">
      <alignment horizontal="left" vertical="center"/>
      <protection/>
    </xf>
    <xf numFmtId="0" fontId="27" fillId="0" borderId="19" xfId="53" applyFont="1" applyFill="1" applyBorder="1" applyAlignment="1">
      <alignment horizontal="left" vertical="center"/>
      <protection/>
    </xf>
    <xf numFmtId="0" fontId="27" fillId="0" borderId="19" xfId="53" applyFont="1" applyFill="1" applyBorder="1" applyAlignment="1">
      <alignment horizontal="center" vertical="center"/>
      <protection/>
    </xf>
    <xf numFmtId="0" fontId="27" fillId="0" borderId="20" xfId="51" applyFont="1" applyFill="1" applyBorder="1" applyAlignment="1">
      <alignment horizontal="left" vertical="center"/>
      <protection/>
    </xf>
    <xf numFmtId="0" fontId="27" fillId="0" borderId="20" xfId="53" applyFont="1" applyFill="1" applyBorder="1" applyAlignment="1">
      <alignment horizontal="left" vertical="center"/>
      <protection/>
    </xf>
    <xf numFmtId="0" fontId="2" fillId="0" borderId="19" xfId="51" applyFont="1" applyFill="1" applyBorder="1" applyAlignment="1">
      <alignment horizontal="center" vertical="center"/>
      <protection/>
    </xf>
    <xf numFmtId="0" fontId="27" fillId="0" borderId="20" xfId="51" applyFont="1" applyFill="1" applyBorder="1" applyAlignment="1">
      <alignment horizontal="left" vertical="center" shrinkToFit="1"/>
      <protection/>
    </xf>
    <xf numFmtId="0" fontId="27" fillId="0" borderId="123" xfId="51" applyFont="1" applyFill="1" applyBorder="1" applyAlignment="1">
      <alignment horizontal="left" vertical="center"/>
      <protection/>
    </xf>
    <xf numFmtId="0" fontId="27" fillId="0" borderId="19" xfId="53" applyFont="1" applyFill="1" applyBorder="1">
      <alignment vertical="center"/>
      <protection/>
    </xf>
    <xf numFmtId="0" fontId="27" fillId="0" borderId="19" xfId="51" applyFont="1" applyFill="1" applyBorder="1" applyAlignment="1">
      <alignment horizontal="left" vertical="center" shrinkToFit="1"/>
      <protection/>
    </xf>
    <xf numFmtId="0" fontId="27" fillId="56" borderId="19" xfId="51" applyFont="1" applyFill="1" applyBorder="1" applyAlignment="1">
      <alignment horizontal="left" vertical="center"/>
      <protection/>
    </xf>
    <xf numFmtId="0" fontId="2" fillId="0" borderId="19" xfId="53" applyFont="1" applyFill="1" applyBorder="1" applyAlignment="1">
      <alignment horizontal="center" vertical="center"/>
      <protection/>
    </xf>
    <xf numFmtId="0" fontId="27" fillId="0" borderId="19" xfId="53" applyFont="1" applyFill="1" applyBorder="1" applyAlignment="1">
      <alignment horizontal="left" vertical="center" shrinkToFit="1"/>
      <protection/>
    </xf>
    <xf numFmtId="0" fontId="2" fillId="0" borderId="19" xfId="53" applyFont="1" applyFill="1" applyBorder="1" applyAlignment="1">
      <alignment horizontal="center" vertical="center" shrinkToFit="1"/>
      <protection/>
    </xf>
    <xf numFmtId="0" fontId="4" fillId="0" borderId="19" xfId="52" applyFont="1" applyFill="1" applyBorder="1" applyAlignment="1">
      <alignment horizontal="center" vertical="center"/>
      <protection/>
    </xf>
    <xf numFmtId="0" fontId="4" fillId="0" borderId="19" xfId="52" applyFont="1" applyFill="1" applyBorder="1" applyAlignment="1">
      <alignment vertical="center"/>
      <protection/>
    </xf>
    <xf numFmtId="0" fontId="27" fillId="0" borderId="19" xfId="51" applyFont="1" applyFill="1" applyBorder="1" applyAlignment="1">
      <alignment horizontal="center" vertical="center"/>
      <protection/>
    </xf>
    <xf numFmtId="0" fontId="2" fillId="0" borderId="123" xfId="53" applyFont="1" applyBorder="1" applyAlignment="1">
      <alignment horizontal="center" vertical="center"/>
      <protection/>
    </xf>
    <xf numFmtId="0" fontId="2" fillId="0" borderId="19" xfId="0" applyFont="1" applyFill="1" applyBorder="1" applyAlignment="1">
      <alignment horizontal="center" vertical="center"/>
    </xf>
    <xf numFmtId="0" fontId="2" fillId="0" borderId="19" xfId="0" applyFont="1" applyFill="1" applyBorder="1" applyAlignment="1">
      <alignment vertical="center"/>
    </xf>
    <xf numFmtId="0" fontId="2" fillId="0" borderId="19" xfId="53" applyFont="1" applyFill="1" applyBorder="1" applyAlignment="1">
      <alignment vertical="center"/>
      <protection/>
    </xf>
    <xf numFmtId="0" fontId="27" fillId="0" borderId="19" xfId="51" applyFont="1" applyFill="1" applyBorder="1" applyAlignment="1">
      <alignment vertical="center"/>
      <protection/>
    </xf>
    <xf numFmtId="0" fontId="107" fillId="0" borderId="20" xfId="52" applyFont="1" applyFill="1" applyBorder="1" applyAlignment="1">
      <alignment horizontal="center" vertical="center"/>
      <protection/>
    </xf>
    <xf numFmtId="0" fontId="132" fillId="0" borderId="19" xfId="53" applyFont="1" applyFill="1" applyBorder="1" applyAlignment="1">
      <alignment horizontal="left" vertical="center"/>
      <protection/>
    </xf>
    <xf numFmtId="0" fontId="149" fillId="0" borderId="19" xfId="51" applyFont="1" applyFill="1" applyBorder="1" applyAlignment="1">
      <alignment horizontal="center" vertical="center"/>
      <protection/>
    </xf>
    <xf numFmtId="0" fontId="148" fillId="55" borderId="42" xfId="51" applyFont="1" applyFill="1" applyBorder="1" applyAlignment="1">
      <alignment horizontal="center" vertical="center"/>
      <protection/>
    </xf>
    <xf numFmtId="0" fontId="132" fillId="0" borderId="19" xfId="51" applyFont="1" applyFill="1" applyBorder="1" applyAlignment="1">
      <alignment horizontal="left" vertical="center"/>
      <protection/>
    </xf>
    <xf numFmtId="0" fontId="132" fillId="0" borderId="19" xfId="52" applyFont="1" applyFill="1" applyBorder="1" applyAlignment="1">
      <alignment horizontal="left" vertical="center"/>
      <protection/>
    </xf>
    <xf numFmtId="0" fontId="108" fillId="0" borderId="48" xfId="0" applyFont="1" applyFill="1" applyBorder="1" applyAlignment="1">
      <alignment horizontal="center" vertical="center" wrapText="1"/>
    </xf>
    <xf numFmtId="0" fontId="118" fillId="0" borderId="59" xfId="51" applyFont="1" applyFill="1" applyBorder="1" applyAlignment="1">
      <alignment horizontal="center" vertical="center" textRotation="255" wrapText="1"/>
      <protection/>
    </xf>
    <xf numFmtId="0" fontId="118" fillId="0" borderId="56" xfId="0" applyFont="1" applyFill="1" applyBorder="1" applyAlignment="1">
      <alignment horizontal="center" vertical="center" wrapText="1"/>
    </xf>
    <xf numFmtId="0" fontId="108" fillId="0" borderId="0" xfId="0" applyFont="1" applyFill="1" applyBorder="1" applyAlignment="1">
      <alignment horizontal="right" vertical="center" wrapText="1"/>
    </xf>
    <xf numFmtId="0" fontId="114" fillId="0" borderId="0" xfId="0" applyFont="1" applyFill="1" applyBorder="1" applyAlignment="1">
      <alignment horizontal="center" vertical="center"/>
    </xf>
    <xf numFmtId="0" fontId="118" fillId="0" borderId="63" xfId="51" applyFont="1" applyFill="1" applyBorder="1" applyAlignment="1">
      <alignment horizontal="center" vertical="center"/>
      <protection/>
    </xf>
    <xf numFmtId="0" fontId="118" fillId="0" borderId="124" xfId="51" applyFont="1" applyFill="1" applyBorder="1" applyAlignment="1">
      <alignment vertical="center" textRotation="255" wrapText="1"/>
      <protection/>
    </xf>
    <xf numFmtId="0" fontId="118" fillId="0" borderId="125" xfId="51" applyFont="1" applyFill="1" applyBorder="1" applyAlignment="1">
      <alignment horizontal="center" vertical="center"/>
      <protection/>
    </xf>
    <xf numFmtId="0" fontId="118" fillId="0" borderId="19" xfId="0" applyFont="1" applyFill="1" applyBorder="1" applyAlignment="1">
      <alignment vertical="center" textRotation="255" shrinkToFit="1"/>
    </xf>
    <xf numFmtId="0" fontId="118" fillId="0" borderId="21" xfId="0" applyFont="1" applyFill="1" applyBorder="1" applyAlignment="1">
      <alignment vertical="center" textRotation="255" shrinkToFit="1"/>
    </xf>
    <xf numFmtId="0" fontId="118" fillId="0" borderId="42" xfId="0" applyFont="1" applyFill="1" applyBorder="1" applyAlignment="1">
      <alignment horizontal="center" vertical="center"/>
    </xf>
    <xf numFmtId="0" fontId="118" fillId="0" borderId="59" xfId="51" applyFont="1" applyFill="1" applyBorder="1" applyAlignment="1">
      <alignment horizontal="center" vertical="center" textRotation="255"/>
      <protection/>
    </xf>
    <xf numFmtId="0" fontId="118" fillId="0" borderId="76" xfId="51" applyFont="1" applyFill="1" applyBorder="1" applyAlignment="1">
      <alignment horizontal="center" vertical="center" textRotation="255"/>
      <protection/>
    </xf>
    <xf numFmtId="0" fontId="118" fillId="0" borderId="126" xfId="51" applyFont="1" applyFill="1" applyBorder="1" applyAlignment="1">
      <alignment horizontal="center" vertical="center" textRotation="255" wrapText="1"/>
      <protection/>
    </xf>
    <xf numFmtId="0" fontId="118" fillId="0" borderId="124" xfId="0" applyFont="1" applyFill="1" applyBorder="1" applyAlignment="1">
      <alignment vertical="center" textRotation="255"/>
    </xf>
    <xf numFmtId="0" fontId="118" fillId="0" borderId="127" xfId="0" applyFont="1" applyFill="1" applyBorder="1" applyAlignment="1">
      <alignment vertical="center" textRotation="255"/>
    </xf>
    <xf numFmtId="0" fontId="118" fillId="0" borderId="128" xfId="0" applyFont="1" applyFill="1" applyBorder="1" applyAlignment="1">
      <alignment vertical="center" textRotation="255"/>
    </xf>
    <xf numFmtId="0" fontId="118" fillId="0" borderId="41" xfId="0" applyFont="1" applyFill="1" applyBorder="1" applyAlignment="1">
      <alignment vertical="center" textRotation="255"/>
    </xf>
    <xf numFmtId="0" fontId="118" fillId="0" borderId="129" xfId="0" applyFont="1" applyFill="1" applyBorder="1" applyAlignment="1">
      <alignment horizontal="center" vertical="center"/>
    </xf>
    <xf numFmtId="0" fontId="118" fillId="0" borderId="62" xfId="0" applyFont="1" applyFill="1" applyBorder="1" applyAlignment="1">
      <alignment horizontal="center" vertical="center" textRotation="255"/>
    </xf>
    <xf numFmtId="0" fontId="118" fillId="0" borderId="63" xfId="0" applyFont="1" applyFill="1" applyBorder="1" applyAlignment="1">
      <alignment horizontal="center" vertical="center" textRotation="255"/>
    </xf>
    <xf numFmtId="0" fontId="118" fillId="0" borderId="125" xfId="0" applyFont="1" applyFill="1" applyBorder="1" applyAlignment="1">
      <alignment horizontal="center" vertical="center"/>
    </xf>
    <xf numFmtId="0" fontId="118" fillId="0" borderId="124" xfId="0" applyFont="1" applyFill="1" applyBorder="1" applyAlignment="1">
      <alignment horizontal="center" vertical="center" wrapText="1"/>
    </xf>
    <xf numFmtId="0" fontId="108" fillId="0" borderId="48" xfId="0" applyFont="1" applyFill="1" applyBorder="1" applyAlignment="1">
      <alignment horizontal="center" vertical="center"/>
    </xf>
    <xf numFmtId="0" fontId="132" fillId="0" borderId="48" xfId="0" applyFont="1" applyFill="1" applyBorder="1" applyAlignment="1">
      <alignment horizontal="center" vertical="center"/>
    </xf>
    <xf numFmtId="0" fontId="108" fillId="0" borderId="48" xfId="0" applyFont="1" applyFill="1" applyBorder="1" applyAlignment="1">
      <alignment vertical="center" wrapText="1"/>
    </xf>
    <xf numFmtId="0" fontId="108" fillId="0" borderId="56" xfId="0" applyFont="1" applyFill="1" applyBorder="1" applyAlignment="1">
      <alignment horizontal="center" vertical="center"/>
    </xf>
    <xf numFmtId="0" fontId="108" fillId="55" borderId="56" xfId="0" applyFont="1" applyFill="1" applyBorder="1" applyAlignment="1">
      <alignment horizontal="center" vertical="center"/>
    </xf>
    <xf numFmtId="0" fontId="0" fillId="55" borderId="55" xfId="0" applyFill="1" applyBorder="1" applyAlignment="1">
      <alignment horizontal="center" vertical="center"/>
    </xf>
    <xf numFmtId="0" fontId="0" fillId="55" borderId="56" xfId="0" applyFill="1" applyBorder="1" applyAlignment="1">
      <alignment horizontal="center" vertical="center"/>
    </xf>
    <xf numFmtId="0" fontId="108" fillId="0" borderId="48" xfId="0" applyFont="1" applyFill="1" applyBorder="1" applyAlignment="1">
      <alignment horizontal="center" vertical="center" textRotation="255" wrapText="1"/>
    </xf>
    <xf numFmtId="0" fontId="108" fillId="0" borderId="48" xfId="51" applyFont="1" applyFill="1" applyBorder="1" applyAlignment="1">
      <alignment vertical="center" wrapText="1"/>
      <protection/>
    </xf>
    <xf numFmtId="0" fontId="108" fillId="0" borderId="19" xfId="51" applyFont="1" applyFill="1" applyBorder="1" applyAlignment="1">
      <alignment horizontal="center" vertical="center" wrapText="1"/>
      <protection/>
    </xf>
    <xf numFmtId="0" fontId="108" fillId="0" borderId="25" xfId="51" applyFont="1" applyFill="1" applyBorder="1" applyAlignment="1">
      <alignment horizontal="center" vertical="center" wrapText="1"/>
      <protection/>
    </xf>
    <xf numFmtId="0" fontId="114" fillId="0" borderId="0" xfId="51" applyFont="1" applyFill="1" applyAlignment="1">
      <alignment horizontal="center" vertical="center"/>
      <protection/>
    </xf>
    <xf numFmtId="0" fontId="108" fillId="0" borderId="117" xfId="51" applyFont="1" applyFill="1" applyBorder="1" applyAlignment="1">
      <alignment horizontal="right" vertical="center" wrapText="1"/>
      <protection/>
    </xf>
    <xf numFmtId="0" fontId="118" fillId="0" borderId="19" xfId="51" applyFont="1" applyFill="1" applyBorder="1" applyAlignment="1">
      <alignment horizontal="center" vertical="center" wrapText="1"/>
      <protection/>
    </xf>
    <xf numFmtId="0" fontId="108" fillId="0" borderId="26" xfId="51" applyFont="1" applyFill="1" applyBorder="1" applyAlignment="1">
      <alignment horizontal="center" vertical="center" wrapText="1"/>
      <protection/>
    </xf>
    <xf numFmtId="0" fontId="118" fillId="0" borderId="108" xfId="51" applyFont="1" applyFill="1" applyBorder="1" applyAlignment="1">
      <alignment horizontal="center" vertical="center"/>
      <protection/>
    </xf>
    <xf numFmtId="0" fontId="118" fillId="0" borderId="66" xfId="51" applyFont="1" applyFill="1" applyBorder="1" applyAlignment="1">
      <alignment horizontal="center" vertical="center"/>
      <protection/>
    </xf>
    <xf numFmtId="0" fontId="118" fillId="0" borderId="38" xfId="51" applyFont="1" applyFill="1" applyBorder="1" applyAlignment="1">
      <alignment horizontal="center" vertical="center" textRotation="255" wrapText="1"/>
      <protection/>
    </xf>
    <xf numFmtId="0" fontId="118" fillId="0" borderId="29" xfId="51" applyFont="1" applyFill="1" applyBorder="1" applyAlignment="1">
      <alignment horizontal="center" vertical="center" textRotation="255"/>
      <protection/>
    </xf>
    <xf numFmtId="0" fontId="118" fillId="0" borderId="30" xfId="51" applyFont="1" applyFill="1" applyBorder="1" applyAlignment="1">
      <alignment horizontal="center" vertical="center" textRotation="255"/>
      <protection/>
    </xf>
    <xf numFmtId="0" fontId="118" fillId="0" borderId="108" xfId="51" applyFont="1" applyFill="1" applyBorder="1" applyAlignment="1">
      <alignment vertical="center" textRotation="255"/>
      <protection/>
    </xf>
    <xf numFmtId="0" fontId="118" fillId="0" borderId="66" xfId="51" applyFont="1" applyFill="1" applyBorder="1" applyAlignment="1">
      <alignment vertical="center" textRotation="255"/>
      <protection/>
    </xf>
    <xf numFmtId="0" fontId="118" fillId="0" borderId="118" xfId="51" applyFont="1" applyFill="1" applyBorder="1" applyAlignment="1">
      <alignment vertical="center" textRotation="255"/>
      <protection/>
    </xf>
    <xf numFmtId="0" fontId="118" fillId="0" borderId="94" xfId="51" applyFont="1" applyFill="1" applyBorder="1" applyAlignment="1">
      <alignment vertical="center" textRotation="255"/>
      <protection/>
    </xf>
    <xf numFmtId="0" fontId="118" fillId="0" borderId="130" xfId="51" applyFont="1" applyFill="1" applyBorder="1" applyAlignment="1">
      <alignment vertical="center" textRotation="255"/>
      <protection/>
    </xf>
    <xf numFmtId="0" fontId="118" fillId="0" borderId="95" xfId="51" applyFont="1" applyFill="1" applyBorder="1" applyAlignment="1">
      <alignment vertical="center" textRotation="255"/>
      <protection/>
    </xf>
    <xf numFmtId="0" fontId="118" fillId="0" borderId="49" xfId="51" applyFont="1" applyFill="1" applyBorder="1" applyAlignment="1">
      <alignment horizontal="center" vertical="center"/>
      <protection/>
    </xf>
    <xf numFmtId="0" fontId="118" fillId="0" borderId="32" xfId="51" applyFont="1" applyFill="1" applyBorder="1" applyAlignment="1">
      <alignment horizontal="center" vertical="center"/>
      <protection/>
    </xf>
    <xf numFmtId="0" fontId="108" fillId="0" borderId="85" xfId="51" applyFont="1" applyFill="1" applyBorder="1" applyAlignment="1">
      <alignment horizontal="center" vertical="center" textRotation="255" wrapText="1"/>
      <protection/>
    </xf>
    <xf numFmtId="0" fontId="108" fillId="0" borderId="64" xfId="51" applyFont="1" applyFill="1" applyBorder="1" applyAlignment="1">
      <alignment horizontal="center" vertical="center" textRotation="255" wrapText="1"/>
      <protection/>
    </xf>
    <xf numFmtId="0" fontId="108" fillId="0" borderId="79" xfId="51" applyFont="1" applyFill="1" applyBorder="1" applyAlignment="1">
      <alignment horizontal="center" vertical="center" textRotation="255" wrapText="1"/>
      <protection/>
    </xf>
    <xf numFmtId="0" fontId="108" fillId="0" borderId="86" xfId="51" applyFont="1" applyFill="1" applyBorder="1" applyAlignment="1">
      <alignment horizontal="center" vertical="center" textRotation="255" wrapText="1"/>
      <protection/>
    </xf>
    <xf numFmtId="0" fontId="108" fillId="0" borderId="131" xfId="51" applyFont="1" applyFill="1" applyBorder="1" applyAlignment="1">
      <alignment horizontal="center" vertical="center" textRotation="255" wrapText="1"/>
      <protection/>
    </xf>
    <xf numFmtId="0" fontId="108" fillId="0" borderId="132" xfId="51" applyFont="1" applyFill="1" applyBorder="1" applyAlignment="1">
      <alignment horizontal="center" vertical="center"/>
      <protection/>
    </xf>
    <xf numFmtId="0" fontId="108" fillId="0" borderId="133" xfId="51" applyFont="1" applyFill="1" applyBorder="1" applyAlignment="1">
      <alignment horizontal="center" vertical="center"/>
      <protection/>
    </xf>
    <xf numFmtId="0" fontId="108" fillId="0" borderId="134" xfId="51" applyFont="1" applyFill="1" applyBorder="1" applyAlignment="1">
      <alignment horizontal="center" vertical="center"/>
      <protection/>
    </xf>
    <xf numFmtId="0" fontId="108" fillId="0" borderId="103" xfId="51" applyFont="1" applyFill="1" applyBorder="1" applyAlignment="1">
      <alignment horizontal="center" vertical="center" textRotation="255" wrapText="1"/>
      <protection/>
    </xf>
    <xf numFmtId="0" fontId="108" fillId="0" borderId="106" xfId="51" applyFont="1" applyFill="1" applyBorder="1" applyAlignment="1">
      <alignment horizontal="center" vertical="center" textRotation="255" wrapText="1"/>
      <protection/>
    </xf>
    <xf numFmtId="0" fontId="108" fillId="0" borderId="91" xfId="51" applyFont="1" applyFill="1" applyBorder="1" applyAlignment="1">
      <alignment horizontal="center" vertical="center" textRotation="255" wrapText="1"/>
      <protection/>
    </xf>
    <xf numFmtId="0" fontId="108" fillId="0" borderId="135" xfId="51" applyFont="1" applyFill="1" applyBorder="1" applyAlignment="1">
      <alignment vertical="top" wrapText="1"/>
      <protection/>
    </xf>
    <xf numFmtId="0" fontId="108" fillId="0" borderId="136" xfId="51" applyFont="1" applyFill="1" applyBorder="1" applyAlignment="1">
      <alignment vertical="top" wrapText="1"/>
      <protection/>
    </xf>
    <xf numFmtId="0" fontId="108" fillId="0" borderId="90" xfId="51" applyFont="1" applyFill="1" applyBorder="1" applyAlignment="1">
      <alignment vertical="top" wrapText="1"/>
      <protection/>
    </xf>
    <xf numFmtId="0" fontId="108" fillId="0" borderId="118" xfId="51" applyFont="1" applyFill="1" applyBorder="1" applyAlignment="1">
      <alignment vertical="top" wrapText="1"/>
      <protection/>
    </xf>
    <xf numFmtId="0" fontId="108" fillId="0" borderId="0" xfId="51" applyFont="1" applyFill="1" applyBorder="1" applyAlignment="1">
      <alignment vertical="top" wrapText="1"/>
      <protection/>
    </xf>
    <xf numFmtId="0" fontId="108" fillId="0" borderId="94" xfId="51" applyFont="1" applyFill="1" applyBorder="1" applyAlignment="1">
      <alignment vertical="top" wrapText="1"/>
      <protection/>
    </xf>
    <xf numFmtId="0" fontId="108" fillId="0" borderId="137" xfId="51" applyFont="1" applyFill="1" applyBorder="1" applyAlignment="1">
      <alignment vertical="top" wrapText="1"/>
      <protection/>
    </xf>
    <xf numFmtId="0" fontId="108" fillId="0" borderId="138" xfId="51" applyFont="1" applyFill="1" applyBorder="1" applyAlignment="1">
      <alignment vertical="top" wrapText="1"/>
      <protection/>
    </xf>
    <xf numFmtId="0" fontId="108" fillId="0" borderId="98" xfId="51" applyFont="1" applyFill="1" applyBorder="1" applyAlignment="1">
      <alignment vertical="top" wrapText="1"/>
      <protection/>
    </xf>
    <xf numFmtId="0" fontId="108" fillId="0" borderId="112" xfId="51" applyFont="1" applyFill="1" applyBorder="1" applyAlignment="1">
      <alignment horizontal="center" vertical="center"/>
      <protection/>
    </xf>
    <xf numFmtId="0" fontId="108" fillId="0" borderId="135" xfId="51" applyFont="1" applyFill="1" applyBorder="1" applyAlignment="1">
      <alignment horizontal="center" vertical="center" wrapText="1"/>
      <protection/>
    </xf>
    <xf numFmtId="0" fontId="108" fillId="0" borderId="136" xfId="51" applyFont="1" applyFill="1" applyBorder="1" applyAlignment="1">
      <alignment horizontal="center" vertical="center" wrapText="1"/>
      <protection/>
    </xf>
    <xf numFmtId="0" fontId="108" fillId="0" borderId="90" xfId="51" applyFont="1" applyFill="1" applyBorder="1" applyAlignment="1">
      <alignment horizontal="center" vertical="center" wrapText="1"/>
      <protection/>
    </xf>
    <xf numFmtId="0" fontId="108" fillId="0" borderId="118" xfId="51" applyFont="1" applyFill="1" applyBorder="1" applyAlignment="1">
      <alignment horizontal="center" vertical="center" wrapText="1"/>
      <protection/>
    </xf>
    <xf numFmtId="0" fontId="108" fillId="0" borderId="0" xfId="51" applyFont="1" applyFill="1" applyBorder="1" applyAlignment="1">
      <alignment horizontal="center" vertical="center" wrapText="1"/>
      <protection/>
    </xf>
    <xf numFmtId="0" fontId="108" fillId="0" borderId="94" xfId="51" applyFont="1" applyFill="1" applyBorder="1" applyAlignment="1">
      <alignment horizontal="center" vertical="center" wrapText="1"/>
      <protection/>
    </xf>
    <xf numFmtId="0" fontId="108" fillId="0" borderId="137" xfId="51" applyFont="1" applyFill="1" applyBorder="1" applyAlignment="1">
      <alignment horizontal="center" vertical="center" wrapText="1"/>
      <protection/>
    </xf>
    <xf numFmtId="0" fontId="108" fillId="0" borderId="138" xfId="51" applyFont="1" applyFill="1" applyBorder="1" applyAlignment="1">
      <alignment horizontal="center" vertical="center" wrapText="1"/>
      <protection/>
    </xf>
    <xf numFmtId="0" fontId="108" fillId="0" borderId="98" xfId="51" applyFont="1" applyFill="1" applyBorder="1" applyAlignment="1">
      <alignment horizontal="center" vertical="center" wrapText="1"/>
      <protection/>
    </xf>
    <xf numFmtId="0" fontId="118" fillId="0" borderId="108" xfId="51" applyFont="1" applyFill="1" applyBorder="1" applyAlignment="1">
      <alignment horizontal="center" vertical="center" textRotation="255"/>
      <protection/>
    </xf>
    <xf numFmtId="0" fontId="118" fillId="0" borderId="66" xfId="51" applyFont="1" applyFill="1" applyBorder="1" applyAlignment="1">
      <alignment horizontal="center" vertical="center" textRotation="255"/>
      <protection/>
    </xf>
    <xf numFmtId="0" fontId="118" fillId="0" borderId="118" xfId="51" applyFont="1" applyFill="1" applyBorder="1" applyAlignment="1">
      <alignment horizontal="center" vertical="center" textRotation="255"/>
      <protection/>
    </xf>
    <xf numFmtId="0" fontId="118" fillId="0" borderId="94" xfId="51" applyFont="1" applyFill="1" applyBorder="1" applyAlignment="1">
      <alignment horizontal="center" vertical="center" textRotation="255"/>
      <protection/>
    </xf>
    <xf numFmtId="0" fontId="118" fillId="0" borderId="130" xfId="51" applyFont="1" applyFill="1" applyBorder="1" applyAlignment="1">
      <alignment horizontal="center" vertical="center" textRotation="255"/>
      <protection/>
    </xf>
    <xf numFmtId="0" fontId="118" fillId="0" borderId="95" xfId="51" applyFont="1" applyFill="1" applyBorder="1" applyAlignment="1">
      <alignment horizontal="center" vertical="center" textRotation="255"/>
      <protection/>
    </xf>
    <xf numFmtId="0" fontId="108" fillId="0" borderId="139" xfId="51" applyFont="1" applyFill="1" applyBorder="1" applyAlignment="1">
      <alignment vertical="top" wrapText="1"/>
      <protection/>
    </xf>
    <xf numFmtId="0" fontId="108" fillId="0" borderId="140" xfId="51" applyFont="1" applyFill="1" applyBorder="1" applyAlignment="1">
      <alignment vertical="top" wrapText="1"/>
      <protection/>
    </xf>
    <xf numFmtId="0" fontId="108" fillId="0" borderId="141" xfId="51" applyFont="1" applyFill="1" applyBorder="1" applyAlignment="1">
      <alignment vertical="top" wrapText="1"/>
      <protection/>
    </xf>
    <xf numFmtId="0" fontId="108" fillId="0" borderId="133" xfId="51" applyFont="1" applyFill="1" applyBorder="1" applyAlignment="1">
      <alignment horizontal="center" vertical="center" shrinkToFit="1"/>
      <protection/>
    </xf>
    <xf numFmtId="0" fontId="108" fillId="0" borderId="134" xfId="51" applyFont="1" applyFill="1" applyBorder="1" applyAlignment="1">
      <alignment horizontal="center" vertical="center" shrinkToFit="1"/>
      <protection/>
    </xf>
    <xf numFmtId="0" fontId="108" fillId="0" borderId="112" xfId="51" applyFont="1" applyFill="1" applyBorder="1" applyAlignment="1">
      <alignment horizontal="center" vertical="center" shrinkToFit="1"/>
      <protection/>
    </xf>
    <xf numFmtId="0" fontId="108" fillId="0" borderId="142" xfId="51" applyFont="1" applyFill="1" applyBorder="1" applyAlignment="1">
      <alignment horizontal="center" vertical="center"/>
      <protection/>
    </xf>
    <xf numFmtId="0" fontId="108" fillId="0" borderId="90" xfId="51" applyFont="1" applyFill="1" applyBorder="1" applyAlignment="1">
      <alignment horizontal="center" vertical="center" textRotation="255" wrapText="1"/>
      <protection/>
    </xf>
    <xf numFmtId="0" fontId="108" fillId="0" borderId="94" xfId="51" applyFont="1" applyFill="1" applyBorder="1" applyAlignment="1">
      <alignment horizontal="center" vertical="center" textRotation="255" wrapText="1"/>
      <protection/>
    </xf>
    <xf numFmtId="0" fontId="108" fillId="0" borderId="98" xfId="51" applyFont="1" applyFill="1" applyBorder="1" applyAlignment="1">
      <alignment horizontal="center" vertical="center" textRotation="255" wrapText="1"/>
      <protection/>
    </xf>
    <xf numFmtId="0" fontId="108" fillId="0" borderId="80" xfId="51" applyFont="1" applyFill="1" applyBorder="1" applyAlignment="1">
      <alignment horizontal="center" vertical="center" shrinkToFit="1"/>
      <protection/>
    </xf>
    <xf numFmtId="0" fontId="90" fillId="0" borderId="19" xfId="0" applyFont="1" applyFill="1" applyBorder="1" applyAlignment="1">
      <alignment horizontal="center" vertical="center" shrinkToFit="1"/>
    </xf>
    <xf numFmtId="0" fontId="108" fillId="0" borderId="80" xfId="51" applyFont="1" applyFill="1" applyBorder="1" applyAlignment="1">
      <alignment horizontal="center" vertical="center"/>
      <protection/>
    </xf>
    <xf numFmtId="0" fontId="108" fillId="0" borderId="84" xfId="51" applyFont="1" applyFill="1" applyBorder="1" applyAlignment="1">
      <alignment horizontal="center" vertical="center"/>
      <protection/>
    </xf>
    <xf numFmtId="0" fontId="90" fillId="0" borderId="19" xfId="0" applyFont="1" applyFill="1" applyBorder="1" applyAlignment="1">
      <alignment horizontal="center" vertical="center"/>
    </xf>
    <xf numFmtId="0" fontId="90" fillId="0" borderId="27" xfId="0" applyFont="1" applyFill="1" applyBorder="1" applyAlignment="1">
      <alignment horizontal="center" vertical="center"/>
    </xf>
    <xf numFmtId="0" fontId="108" fillId="0" borderId="19" xfId="51" applyFont="1" applyFill="1" applyBorder="1" applyAlignment="1">
      <alignment horizontal="center" vertical="center"/>
      <protection/>
    </xf>
    <xf numFmtId="0" fontId="132" fillId="0" borderId="40" xfId="51" applyFont="1" applyFill="1" applyBorder="1" applyAlignment="1">
      <alignment horizontal="center" vertical="center"/>
      <protection/>
    </xf>
    <xf numFmtId="0" fontId="108" fillId="0" borderId="40" xfId="51" applyFont="1" applyFill="1" applyBorder="1" applyAlignment="1">
      <alignment horizontal="center" vertical="center"/>
      <protection/>
    </xf>
    <xf numFmtId="0" fontId="108" fillId="0" borderId="88" xfId="51" applyFont="1" applyFill="1" applyBorder="1" applyAlignment="1">
      <alignment horizontal="center" vertical="center"/>
      <protection/>
    </xf>
    <xf numFmtId="0" fontId="90" fillId="0" borderId="80" xfId="0" applyFont="1" applyFill="1" applyBorder="1" applyAlignment="1">
      <alignment horizontal="center" vertical="center"/>
    </xf>
    <xf numFmtId="0" fontId="118" fillId="0" borderId="143" xfId="0" applyFont="1" applyFill="1" applyBorder="1" applyAlignment="1">
      <alignment horizontal="center" vertical="center"/>
    </xf>
    <xf numFmtId="0" fontId="118" fillId="0" borderId="144" xfId="0" applyFont="1" applyFill="1" applyBorder="1" applyAlignment="1">
      <alignment horizontal="center" vertical="center"/>
    </xf>
    <xf numFmtId="0" fontId="118" fillId="0" borderId="145" xfId="0" applyFont="1" applyFill="1" applyBorder="1" applyAlignment="1">
      <alignment horizontal="center" vertical="center" wrapText="1"/>
    </xf>
    <xf numFmtId="0" fontId="118" fillId="0" borderId="146" xfId="0" applyFont="1" applyFill="1" applyBorder="1" applyAlignment="1">
      <alignment horizontal="center" vertical="center" wrapText="1"/>
    </xf>
    <xf numFmtId="0" fontId="108" fillId="0" borderId="82" xfId="51" applyFont="1" applyFill="1" applyBorder="1" applyAlignment="1">
      <alignment horizontal="center" vertical="center" wrapText="1"/>
      <protection/>
    </xf>
    <xf numFmtId="0" fontId="108" fillId="0" borderId="80" xfId="51" applyFont="1" applyFill="1" applyBorder="1" applyAlignment="1">
      <alignment horizontal="center" vertical="center" wrapText="1"/>
      <protection/>
    </xf>
    <xf numFmtId="0" fontId="108" fillId="0" borderId="35" xfId="51" applyFont="1" applyFill="1" applyBorder="1" applyAlignment="1">
      <alignment horizontal="center" vertical="center" wrapText="1"/>
      <protection/>
    </xf>
    <xf numFmtId="0" fontId="108" fillId="0" borderId="87" xfId="51" applyFont="1" applyFill="1" applyBorder="1" applyAlignment="1">
      <alignment horizontal="center" vertical="center" wrapText="1"/>
      <protection/>
    </xf>
    <xf numFmtId="0" fontId="108" fillId="0" borderId="40" xfId="51" applyFont="1" applyFill="1" applyBorder="1" applyAlignment="1">
      <alignment horizontal="center" vertical="center" wrapText="1"/>
      <protection/>
    </xf>
    <xf numFmtId="0" fontId="132" fillId="0" borderId="80" xfId="51" applyFont="1" applyFill="1" applyBorder="1" applyAlignment="1">
      <alignment horizontal="center" vertical="center"/>
      <protection/>
    </xf>
    <xf numFmtId="0" fontId="106" fillId="0" borderId="80" xfId="0" applyFont="1" applyFill="1" applyBorder="1" applyAlignment="1">
      <alignment horizontal="center" vertical="center"/>
    </xf>
    <xf numFmtId="0" fontId="106" fillId="0" borderId="19" xfId="0" applyFont="1" applyFill="1" applyBorder="1" applyAlignment="1">
      <alignment horizontal="center" vertical="center"/>
    </xf>
    <xf numFmtId="0" fontId="108" fillId="55" borderId="25" xfId="51" applyFont="1" applyFill="1" applyBorder="1" applyAlignment="1">
      <alignment horizontal="center" vertical="center"/>
      <protection/>
    </xf>
    <xf numFmtId="0" fontId="0" fillId="55" borderId="26" xfId="0" applyFill="1" applyBorder="1" applyAlignment="1">
      <alignment horizontal="center" vertical="center"/>
    </xf>
    <xf numFmtId="0" fontId="0" fillId="55" borderId="25" xfId="0" applyFill="1" applyBorder="1" applyAlignment="1">
      <alignment horizontal="center" vertical="center"/>
    </xf>
    <xf numFmtId="0" fontId="118" fillId="0" borderId="147" xfId="51" applyFont="1" applyFill="1" applyBorder="1" applyAlignment="1">
      <alignment vertical="center" textRotation="255"/>
      <protection/>
    </xf>
    <xf numFmtId="0" fontId="118" fillId="0" borderId="114" xfId="51" applyFont="1" applyFill="1" applyBorder="1" applyAlignment="1">
      <alignment vertical="center" textRotation="255"/>
      <protection/>
    </xf>
    <xf numFmtId="0" fontId="118" fillId="0" borderId="148" xfId="51" applyFont="1" applyFill="1" applyBorder="1" applyAlignment="1">
      <alignment vertical="center" textRotation="255"/>
      <protection/>
    </xf>
    <xf numFmtId="0" fontId="118" fillId="0" borderId="143" xfId="51" applyFont="1" applyFill="1" applyBorder="1" applyAlignment="1">
      <alignment horizontal="center" vertical="center"/>
      <protection/>
    </xf>
    <xf numFmtId="0" fontId="118" fillId="0" borderId="47" xfId="0" applyFont="1" applyFill="1" applyBorder="1" applyAlignment="1">
      <alignment vertical="center" textRotation="255"/>
    </xf>
    <xf numFmtId="0" fontId="118" fillId="0" borderId="106" xfId="0" applyFont="1" applyFill="1" applyBorder="1" applyAlignment="1">
      <alignment vertical="center" textRotation="255"/>
    </xf>
    <xf numFmtId="0" fontId="90" fillId="0" borderId="106" xfId="0" applyFont="1" applyFill="1" applyBorder="1" applyAlignment="1">
      <alignment vertical="center" textRotation="255"/>
    </xf>
    <xf numFmtId="0" fontId="90" fillId="0" borderId="107" xfId="0" applyFont="1" applyFill="1" applyBorder="1" applyAlignment="1">
      <alignment vertical="center" textRotation="255"/>
    </xf>
    <xf numFmtId="0" fontId="118" fillId="0" borderId="118" xfId="0" applyFont="1" applyFill="1" applyBorder="1" applyAlignment="1">
      <alignment horizontal="center" vertical="center" textRotation="255" wrapText="1"/>
    </xf>
    <xf numFmtId="0" fontId="118" fillId="0" borderId="118" xfId="0" applyFont="1" applyFill="1" applyBorder="1" applyAlignment="1">
      <alignment horizontal="center" vertical="center" textRotation="255"/>
    </xf>
    <xf numFmtId="0" fontId="118" fillId="55" borderId="112" xfId="0" applyFont="1" applyFill="1" applyBorder="1" applyAlignment="1">
      <alignment horizontal="center" vertical="center" textRotation="255" wrapText="1"/>
    </xf>
    <xf numFmtId="0" fontId="118" fillId="55" borderId="85" xfId="0" applyFont="1" applyFill="1" applyBorder="1" applyAlignment="1">
      <alignment horizontal="center" vertical="center" textRotation="255" wrapText="1" shrinkToFit="1"/>
    </xf>
    <xf numFmtId="0" fontId="118" fillId="55" borderId="64" xfId="0" applyFont="1" applyFill="1" applyBorder="1" applyAlignment="1">
      <alignment horizontal="center" vertical="center" shrinkToFit="1"/>
    </xf>
    <xf numFmtId="0" fontId="118" fillId="55" borderId="85" xfId="0" applyFont="1" applyFill="1" applyBorder="1" applyAlignment="1">
      <alignment horizontal="center" vertical="center" textRotation="255" wrapText="1"/>
    </xf>
    <xf numFmtId="0" fontId="118" fillId="55" borderId="64" xfId="0" applyFont="1" applyFill="1" applyBorder="1" applyAlignment="1">
      <alignment horizontal="center" vertical="center" wrapText="1"/>
    </xf>
    <xf numFmtId="0" fontId="118" fillId="55" borderId="42" xfId="0" applyFont="1" applyFill="1" applyBorder="1" applyAlignment="1">
      <alignment horizontal="center" vertical="center" wrapText="1"/>
    </xf>
    <xf numFmtId="0" fontId="118" fillId="0" borderId="144" xfId="51" applyFont="1" applyFill="1" applyBorder="1" applyAlignment="1">
      <alignment horizontal="center" vertical="center"/>
      <protection/>
    </xf>
    <xf numFmtId="0" fontId="118" fillId="0" borderId="147" xfId="51" applyFont="1" applyBorder="1" applyAlignment="1">
      <alignment horizontal="center" vertical="center" textRotation="255" wrapText="1"/>
      <protection/>
    </xf>
    <xf numFmtId="0" fontId="118" fillId="0" borderId="66" xfId="51" applyFont="1" applyBorder="1" applyAlignment="1">
      <alignment horizontal="center" vertical="center" textRotation="255" wrapText="1"/>
      <protection/>
    </xf>
    <xf numFmtId="0" fontId="118" fillId="0" borderId="148" xfId="51" applyFont="1" applyBorder="1" applyAlignment="1">
      <alignment horizontal="center" vertical="center" textRotation="255" wrapText="1"/>
      <protection/>
    </xf>
    <xf numFmtId="0" fontId="118" fillId="0" borderId="95" xfId="51" applyFont="1" applyBorder="1" applyAlignment="1">
      <alignment horizontal="center" vertical="center" textRotation="255" wrapText="1"/>
      <protection/>
    </xf>
    <xf numFmtId="0" fontId="118" fillId="0" borderId="149" xfId="51" applyFont="1" applyFill="1" applyBorder="1" applyAlignment="1">
      <alignment vertical="center" textRotation="255" wrapText="1"/>
      <protection/>
    </xf>
    <xf numFmtId="0" fontId="118" fillId="0" borderId="150" xfId="51" applyFont="1" applyFill="1" applyBorder="1" applyAlignment="1">
      <alignment vertical="center" textRotation="255" wrapText="1"/>
      <protection/>
    </xf>
    <xf numFmtId="0" fontId="118" fillId="0" borderId="151" xfId="51" applyFont="1" applyFill="1" applyBorder="1" applyAlignment="1">
      <alignment vertical="center" textRotation="255" wrapText="1"/>
      <protection/>
    </xf>
    <xf numFmtId="0" fontId="118" fillId="0" borderId="152" xfId="51" applyFont="1" applyFill="1" applyBorder="1" applyAlignment="1">
      <alignment vertical="center" textRotation="255" wrapText="1"/>
      <protection/>
    </xf>
    <xf numFmtId="0" fontId="118" fillId="0" borderId="153" xfId="51" applyFont="1" applyFill="1" applyBorder="1" applyAlignment="1">
      <alignment horizontal="center" vertical="center" textRotation="255"/>
      <protection/>
    </xf>
    <xf numFmtId="0" fontId="118" fillId="0" borderId="154" xfId="51" applyFont="1" applyFill="1" applyBorder="1" applyAlignment="1">
      <alignment horizontal="center" vertical="center" textRotation="255"/>
      <protection/>
    </xf>
    <xf numFmtId="0" fontId="118" fillId="0" borderId="114" xfId="51" applyFont="1" applyFill="1" applyBorder="1" applyAlignment="1">
      <alignment horizontal="center" vertical="center" textRotation="255"/>
      <protection/>
    </xf>
    <xf numFmtId="0" fontId="118" fillId="0" borderId="0" xfId="51" applyFont="1" applyFill="1" applyBorder="1" applyAlignment="1">
      <alignment horizontal="center" vertical="center" textRotation="255"/>
      <protection/>
    </xf>
    <xf numFmtId="0" fontId="118" fillId="0" borderId="106" xfId="51" applyFont="1" applyFill="1" applyBorder="1" applyAlignment="1">
      <alignment horizontal="center" vertical="center" textRotation="255"/>
      <protection/>
    </xf>
    <xf numFmtId="0" fontId="118" fillId="0" borderId="118" xfId="51" applyFont="1" applyFill="1" applyBorder="1" applyAlignment="1">
      <alignment horizontal="center" vertical="center" textRotation="255" wrapText="1"/>
      <protection/>
    </xf>
    <xf numFmtId="0" fontId="118" fillId="0" borderId="23" xfId="51" applyFont="1" applyFill="1" applyBorder="1" applyAlignment="1">
      <alignment horizontal="center" vertical="center" textRotation="255" wrapText="1"/>
      <protection/>
    </xf>
    <xf numFmtId="0" fontId="118" fillId="0" borderId="29" xfId="51" applyFont="1" applyFill="1" applyBorder="1" applyAlignment="1">
      <alignment horizontal="center" vertical="center" textRotation="255" wrapText="1"/>
      <protection/>
    </xf>
    <xf numFmtId="0" fontId="118" fillId="0" borderId="35" xfId="51" applyFont="1" applyFill="1" applyBorder="1" applyAlignment="1">
      <alignment horizontal="center" vertical="center" wrapText="1"/>
      <protection/>
    </xf>
    <xf numFmtId="0" fontId="108" fillId="0" borderId="0" xfId="0" applyFont="1" applyBorder="1" applyAlignment="1">
      <alignment horizontal="right" vertical="center" wrapText="1"/>
    </xf>
    <xf numFmtId="0" fontId="122" fillId="0" borderId="0" xfId="0" applyFont="1" applyBorder="1" applyAlignment="1">
      <alignment horizontal="right" vertical="center" wrapText="1"/>
    </xf>
    <xf numFmtId="0" fontId="118" fillId="0" borderId="82" xfId="51" applyFont="1" applyFill="1" applyBorder="1" applyAlignment="1">
      <alignment horizontal="center" vertical="center" wrapText="1"/>
      <protection/>
    </xf>
    <xf numFmtId="0" fontId="118" fillId="0" borderId="80" xfId="51" applyFont="1" applyFill="1" applyBorder="1" applyAlignment="1">
      <alignment horizontal="center" vertical="center" wrapText="1"/>
      <protection/>
    </xf>
    <xf numFmtId="0" fontId="108" fillId="0" borderId="81" xfId="0" applyFont="1" applyFill="1" applyBorder="1" applyAlignment="1">
      <alignment horizontal="center" vertical="center" wrapText="1"/>
    </xf>
    <xf numFmtId="0" fontId="108" fillId="0" borderId="116" xfId="0" applyFont="1" applyFill="1" applyBorder="1" applyAlignment="1">
      <alignment horizontal="center" vertical="center" wrapText="1"/>
    </xf>
    <xf numFmtId="0" fontId="108" fillId="0" borderId="155" xfId="0" applyFont="1" applyFill="1" applyBorder="1" applyAlignment="1">
      <alignment horizontal="center" vertical="center" wrapText="1"/>
    </xf>
    <xf numFmtId="0" fontId="108" fillId="0" borderId="156" xfId="0" applyFont="1" applyFill="1" applyBorder="1" applyAlignment="1">
      <alignment horizontal="center" vertical="center" wrapText="1"/>
    </xf>
    <xf numFmtId="0" fontId="108" fillId="0" borderId="157" xfId="0" applyFont="1" applyFill="1" applyBorder="1" applyAlignment="1">
      <alignment horizontal="center" vertical="center" wrapText="1"/>
    </xf>
    <xf numFmtId="0" fontId="108" fillId="0" borderId="27" xfId="51" applyFont="1" applyFill="1" applyBorder="1" applyAlignment="1">
      <alignment horizontal="center" vertical="center" wrapText="1"/>
      <protection/>
    </xf>
    <xf numFmtId="0" fontId="25" fillId="0" borderId="103" xfId="51" applyFont="1" applyBorder="1" applyAlignment="1">
      <alignment horizontal="center" vertical="center" textRotation="255" wrapText="1"/>
      <protection/>
    </xf>
    <xf numFmtId="0" fontId="25" fillId="0" borderId="85" xfId="51" applyFont="1" applyBorder="1" applyAlignment="1">
      <alignment horizontal="center" vertical="center" textRotation="255" wrapText="1"/>
      <protection/>
    </xf>
    <xf numFmtId="0" fontId="25" fillId="0" borderId="106" xfId="51" applyFont="1" applyBorder="1" applyAlignment="1">
      <alignment horizontal="center" vertical="center" textRotation="255" wrapText="1"/>
      <protection/>
    </xf>
    <xf numFmtId="0" fontId="25" fillId="0" borderId="64" xfId="51" applyFont="1" applyBorder="1" applyAlignment="1">
      <alignment horizontal="center" vertical="center" textRotation="255" wrapText="1"/>
      <protection/>
    </xf>
    <xf numFmtId="0" fontId="25" fillId="0" borderId="91" xfId="51" applyFont="1" applyBorder="1" applyAlignment="1">
      <alignment horizontal="center" vertical="center" textRotation="255" wrapText="1"/>
      <protection/>
    </xf>
    <xf numFmtId="0" fontId="25" fillId="0" borderId="79" xfId="51" applyFont="1" applyBorder="1" applyAlignment="1">
      <alignment horizontal="center" vertical="center" textRotation="255" wrapText="1"/>
      <protection/>
    </xf>
    <xf numFmtId="0" fontId="25" fillId="0" borderId="118" xfId="51" applyFont="1" applyBorder="1" applyAlignment="1">
      <alignment vertical="top" wrapText="1"/>
      <protection/>
    </xf>
    <xf numFmtId="0" fontId="25" fillId="0" borderId="0" xfId="51" applyFont="1" applyBorder="1" applyAlignment="1">
      <alignment vertical="top" wrapText="1"/>
      <protection/>
    </xf>
    <xf numFmtId="0" fontId="25" fillId="0" borderId="136" xfId="51" applyFont="1" applyBorder="1" applyAlignment="1">
      <alignment vertical="top" wrapText="1"/>
      <protection/>
    </xf>
    <xf numFmtId="0" fontId="25" fillId="0" borderId="90" xfId="51" applyFont="1" applyBorder="1" applyAlignment="1">
      <alignment vertical="top" wrapText="1"/>
      <protection/>
    </xf>
    <xf numFmtId="0" fontId="25" fillId="0" borderId="0" xfId="51" applyFont="1" applyAlignment="1">
      <alignment vertical="top" wrapText="1"/>
      <protection/>
    </xf>
    <xf numFmtId="0" fontId="25" fillId="0" borderId="94" xfId="51" applyFont="1" applyBorder="1" applyAlignment="1">
      <alignment vertical="top" wrapText="1"/>
      <protection/>
    </xf>
    <xf numFmtId="0" fontId="25" fillId="0" borderId="135" xfId="51" applyFont="1" applyBorder="1" applyAlignment="1">
      <alignment vertical="top" wrapText="1"/>
      <protection/>
    </xf>
    <xf numFmtId="0" fontId="25" fillId="0" borderId="137" xfId="51" applyFont="1" applyBorder="1" applyAlignment="1">
      <alignment vertical="top" wrapText="1"/>
      <protection/>
    </xf>
    <xf numFmtId="0" fontId="25" fillId="0" borderId="138" xfId="51" applyFont="1" applyBorder="1" applyAlignment="1">
      <alignment vertical="top" wrapText="1"/>
      <protection/>
    </xf>
    <xf numFmtId="0" fontId="25" fillId="0" borderId="98" xfId="51" applyFont="1" applyBorder="1" applyAlignment="1">
      <alignment vertical="top" wrapText="1"/>
      <protection/>
    </xf>
    <xf numFmtId="0" fontId="156" fillId="0" borderId="135" xfId="51" applyFont="1" applyBorder="1" applyAlignment="1">
      <alignment horizontal="center" vertical="center" wrapText="1"/>
      <protection/>
    </xf>
    <xf numFmtId="0" fontId="156" fillId="0" borderId="136" xfId="51" applyFont="1" applyBorder="1" applyAlignment="1">
      <alignment horizontal="center" vertical="center" wrapText="1"/>
      <protection/>
    </xf>
    <xf numFmtId="0" fontId="156" fillId="0" borderId="90" xfId="51" applyFont="1" applyBorder="1" applyAlignment="1">
      <alignment horizontal="center" vertical="center" wrapText="1"/>
      <protection/>
    </xf>
    <xf numFmtId="0" fontId="156" fillId="0" borderId="118" xfId="51" applyFont="1" applyBorder="1" applyAlignment="1">
      <alignment horizontal="center" vertical="center" wrapText="1"/>
      <protection/>
    </xf>
    <xf numFmtId="0" fontId="156" fillId="0" borderId="0" xfId="51" applyFont="1" applyAlignment="1">
      <alignment horizontal="center" vertical="center" wrapText="1"/>
      <protection/>
    </xf>
    <xf numFmtId="0" fontId="156" fillId="0" borderId="94" xfId="51" applyFont="1" applyBorder="1" applyAlignment="1">
      <alignment horizontal="center" vertical="center" wrapText="1"/>
      <protection/>
    </xf>
    <xf numFmtId="0" fontId="156" fillId="0" borderId="137" xfId="51" applyFont="1" applyBorder="1" applyAlignment="1">
      <alignment horizontal="center" vertical="center" wrapText="1"/>
      <protection/>
    </xf>
    <xf numFmtId="0" fontId="156" fillId="0" borderId="138" xfId="51" applyFont="1" applyBorder="1" applyAlignment="1">
      <alignment horizontal="center" vertical="center" wrapText="1"/>
      <protection/>
    </xf>
    <xf numFmtId="0" fontId="156" fillId="0" borderId="98" xfId="51" applyFont="1" applyBorder="1" applyAlignment="1">
      <alignment horizontal="center" vertical="center" wrapText="1"/>
      <protection/>
    </xf>
    <xf numFmtId="0" fontId="25" fillId="0" borderId="85" xfId="51" applyFont="1" applyBorder="1" applyAlignment="1">
      <alignment horizontal="center" vertical="center"/>
      <protection/>
    </xf>
    <xf numFmtId="0" fontId="25" fillId="0" borderId="20" xfId="51" applyFont="1" applyBorder="1" applyAlignment="1">
      <alignment horizontal="center" vertical="center"/>
      <protection/>
    </xf>
    <xf numFmtId="0" fontId="25" fillId="0" borderId="135" xfId="51" applyFont="1" applyBorder="1" applyAlignment="1">
      <alignment horizontal="center" vertical="center"/>
      <protection/>
    </xf>
    <xf numFmtId="0" fontId="25" fillId="0" borderId="136" xfId="51" applyFont="1" applyBorder="1" applyAlignment="1">
      <alignment horizontal="center" vertical="center"/>
      <protection/>
    </xf>
    <xf numFmtId="0" fontId="25" fillId="0" borderId="90" xfId="51" applyFont="1" applyBorder="1" applyAlignment="1">
      <alignment horizontal="center" vertical="center"/>
      <protection/>
    </xf>
    <xf numFmtId="0" fontId="25" fillId="0" borderId="23" xfId="51" applyFont="1" applyBorder="1" applyAlignment="1">
      <alignment horizontal="center" vertical="center"/>
      <protection/>
    </xf>
    <xf numFmtId="0" fontId="25" fillId="0" borderId="117" xfId="51" applyFont="1" applyBorder="1" applyAlignment="1">
      <alignment horizontal="center" vertical="center"/>
      <protection/>
    </xf>
    <xf numFmtId="0" fontId="25" fillId="0" borderId="22" xfId="51" applyFont="1" applyBorder="1" applyAlignment="1">
      <alignment horizontal="center" vertical="center"/>
      <protection/>
    </xf>
    <xf numFmtId="0" fontId="25" fillId="0" borderId="85" xfId="51" applyFont="1" applyBorder="1" applyAlignment="1">
      <alignment horizontal="center" vertical="center" shrinkToFit="1"/>
      <protection/>
    </xf>
    <xf numFmtId="0" fontId="25" fillId="0" borderId="20" xfId="51" applyFont="1" applyBorder="1" applyAlignment="1">
      <alignment horizontal="center" vertical="center" shrinkToFit="1"/>
      <protection/>
    </xf>
    <xf numFmtId="0" fontId="108" fillId="0" borderId="135" xfId="51" applyFont="1" applyBorder="1" applyAlignment="1">
      <alignment horizontal="center" vertical="center"/>
      <protection/>
    </xf>
    <xf numFmtId="0" fontId="108" fillId="0" borderId="136" xfId="51" applyFont="1" applyBorder="1" applyAlignment="1">
      <alignment horizontal="center" vertical="center"/>
      <protection/>
    </xf>
    <xf numFmtId="0" fontId="108" fillId="0" borderId="139" xfId="51" applyFont="1" applyBorder="1" applyAlignment="1">
      <alignment horizontal="center" vertical="center"/>
      <protection/>
    </xf>
    <xf numFmtId="0" fontId="108" fillId="0" borderId="23" xfId="51" applyFont="1" applyBorder="1" applyAlignment="1">
      <alignment horizontal="center" vertical="center"/>
      <protection/>
    </xf>
    <xf numFmtId="0" fontId="108" fillId="0" borderId="117" xfId="51" applyFont="1" applyBorder="1" applyAlignment="1">
      <alignment horizontal="center" vertical="center"/>
      <protection/>
    </xf>
    <xf numFmtId="0" fontId="108" fillId="0" borderId="158" xfId="51" applyFont="1" applyBorder="1" applyAlignment="1">
      <alignment horizontal="center" vertical="center"/>
      <protection/>
    </xf>
    <xf numFmtId="0" fontId="25" fillId="0" borderId="139" xfId="51" applyFont="1" applyBorder="1" applyAlignment="1">
      <alignment vertical="top" wrapText="1"/>
      <protection/>
    </xf>
    <xf numFmtId="0" fontId="25" fillId="0" borderId="140" xfId="51" applyFont="1" applyBorder="1" applyAlignment="1">
      <alignment vertical="top" wrapText="1"/>
      <protection/>
    </xf>
    <xf numFmtId="0" fontId="25" fillId="0" borderId="141" xfId="51" applyFont="1" applyBorder="1" applyAlignment="1">
      <alignment vertical="top" wrapText="1"/>
      <protection/>
    </xf>
    <xf numFmtId="0" fontId="25" fillId="0" borderId="40" xfId="51" applyFont="1" applyBorder="1" applyAlignment="1">
      <alignment horizontal="center" vertical="center"/>
      <protection/>
    </xf>
    <xf numFmtId="0" fontId="25" fillId="0" borderId="88" xfId="51" applyFont="1" applyBorder="1" applyAlignment="1">
      <alignment horizontal="center" vertical="center"/>
      <protection/>
    </xf>
    <xf numFmtId="0" fontId="25" fillId="0" borderId="135" xfId="51" applyFont="1" applyBorder="1" applyAlignment="1">
      <alignment horizontal="center" vertical="center" wrapText="1"/>
      <protection/>
    </xf>
    <xf numFmtId="0" fontId="25" fillId="0" borderId="136" xfId="51" applyFont="1" applyBorder="1" applyAlignment="1">
      <alignment horizontal="center" vertical="center" wrapText="1"/>
      <protection/>
    </xf>
    <xf numFmtId="0" fontId="25" fillId="0" borderId="90" xfId="51" applyFont="1" applyBorder="1" applyAlignment="1">
      <alignment horizontal="center" vertical="center" wrapText="1"/>
      <protection/>
    </xf>
    <xf numFmtId="0" fontId="25" fillId="0" borderId="118" xfId="51" applyFont="1" applyBorder="1" applyAlignment="1">
      <alignment horizontal="center" vertical="center" wrapText="1"/>
      <protection/>
    </xf>
    <xf numFmtId="0" fontId="25" fillId="0" borderId="0" xfId="51" applyFont="1" applyAlignment="1">
      <alignment horizontal="center" vertical="center" wrapText="1"/>
      <protection/>
    </xf>
    <xf numFmtId="0" fontId="25" fillId="0" borderId="94" xfId="51" applyFont="1" applyBorder="1" applyAlignment="1">
      <alignment horizontal="center" vertical="center" wrapText="1"/>
      <protection/>
    </xf>
    <xf numFmtId="0" fontId="25" fillId="0" borderId="137" xfId="51" applyFont="1" applyBorder="1" applyAlignment="1">
      <alignment horizontal="center" vertical="center" wrapText="1"/>
      <protection/>
    </xf>
    <xf numFmtId="0" fontId="25" fillId="0" borderId="138" xfId="51" applyFont="1" applyBorder="1" applyAlignment="1">
      <alignment horizontal="center" vertical="center" wrapText="1"/>
      <protection/>
    </xf>
    <xf numFmtId="0" fontId="25" fillId="0" borderId="98" xfId="51" applyFont="1" applyBorder="1" applyAlignment="1">
      <alignment horizontal="center" vertical="center" wrapText="1"/>
      <protection/>
    </xf>
    <xf numFmtId="0" fontId="25" fillId="0" borderId="25" xfId="51" applyFont="1" applyBorder="1" applyAlignment="1">
      <alignment horizontal="center" vertical="center"/>
      <protection/>
    </xf>
    <xf numFmtId="0" fontId="25" fillId="0" borderId="105" xfId="51" applyFont="1" applyBorder="1" applyAlignment="1">
      <alignment horizontal="center" vertical="center"/>
      <protection/>
    </xf>
    <xf numFmtId="0" fontId="25" fillId="0" borderId="26" xfId="51" applyFont="1" applyBorder="1" applyAlignment="1">
      <alignment horizontal="center" vertical="center"/>
      <protection/>
    </xf>
    <xf numFmtId="0" fontId="132" fillId="0" borderId="135" xfId="51" applyFont="1" applyBorder="1" applyAlignment="1">
      <alignment horizontal="center" vertical="center"/>
      <protection/>
    </xf>
    <xf numFmtId="0" fontId="132" fillId="0" borderId="136" xfId="51" applyFont="1" applyBorder="1" applyAlignment="1">
      <alignment horizontal="center" vertical="center"/>
      <protection/>
    </xf>
    <xf numFmtId="0" fontId="132" fillId="0" borderId="90" xfId="51" applyFont="1" applyBorder="1" applyAlignment="1">
      <alignment horizontal="center" vertical="center"/>
      <protection/>
    </xf>
    <xf numFmtId="0" fontId="132" fillId="0" borderId="23" xfId="51" applyFont="1" applyBorder="1" applyAlignment="1">
      <alignment horizontal="center" vertical="center"/>
      <protection/>
    </xf>
    <xf numFmtId="0" fontId="132" fillId="0" borderId="117" xfId="51" applyFont="1" applyBorder="1" applyAlignment="1">
      <alignment horizontal="center" vertical="center"/>
      <protection/>
    </xf>
    <xf numFmtId="0" fontId="132" fillId="0" borderId="22" xfId="51" applyFont="1" applyBorder="1" applyAlignment="1">
      <alignment horizontal="center" vertical="center"/>
      <protection/>
    </xf>
    <xf numFmtId="0" fontId="25" fillId="0" borderId="81" xfId="51" applyFont="1" applyBorder="1" applyAlignment="1">
      <alignment horizontal="center" vertical="center"/>
      <protection/>
    </xf>
    <xf numFmtId="0" fontId="25" fillId="0" borderId="116" xfId="51" applyFont="1" applyBorder="1" applyAlignment="1">
      <alignment horizontal="center" vertical="center"/>
      <protection/>
    </xf>
    <xf numFmtId="0" fontId="25" fillId="0" borderId="83" xfId="51" applyFont="1" applyBorder="1" applyAlignment="1">
      <alignment horizontal="center" vertical="center"/>
      <protection/>
    </xf>
    <xf numFmtId="0" fontId="132" fillId="0" borderId="40" xfId="51" applyFont="1" applyBorder="1" applyAlignment="1">
      <alignment horizontal="center" vertical="center"/>
      <protection/>
    </xf>
    <xf numFmtId="0" fontId="24" fillId="0" borderId="147" xfId="51" applyFont="1" applyBorder="1" applyAlignment="1">
      <alignment horizontal="center" vertical="center"/>
      <protection/>
    </xf>
    <xf numFmtId="0" fontId="24" fillId="0" borderId="66" xfId="51" applyFont="1" applyBorder="1" applyAlignment="1">
      <alignment horizontal="center" vertical="center"/>
      <protection/>
    </xf>
    <xf numFmtId="0" fontId="24" fillId="0" borderId="114" xfId="51" applyFont="1" applyBorder="1" applyAlignment="1">
      <alignment horizontal="center" vertical="center"/>
      <protection/>
    </xf>
    <xf numFmtId="0" fontId="24" fillId="0" borderId="94" xfId="51" applyFont="1" applyBorder="1" applyAlignment="1">
      <alignment horizontal="center" vertical="center"/>
      <protection/>
    </xf>
    <xf numFmtId="0" fontId="24" fillId="0" borderId="148" xfId="51" applyFont="1" applyBorder="1" applyAlignment="1">
      <alignment horizontal="center" vertical="center"/>
      <protection/>
    </xf>
    <xf numFmtId="0" fontId="24" fillId="0" borderId="95" xfId="51" applyFont="1" applyBorder="1" applyAlignment="1">
      <alignment horizontal="center" vertical="center"/>
      <protection/>
    </xf>
    <xf numFmtId="0" fontId="24" fillId="0" borderId="147" xfId="51" applyFont="1" applyBorder="1" applyAlignment="1">
      <alignment horizontal="center" vertical="center" textRotation="255"/>
      <protection/>
    </xf>
    <xf numFmtId="0" fontId="24" fillId="0" borderId="66" xfId="51" applyFont="1" applyBorder="1" applyAlignment="1">
      <alignment horizontal="center" vertical="center" textRotation="255"/>
      <protection/>
    </xf>
    <xf numFmtId="0" fontId="24" fillId="0" borderId="114" xfId="51" applyFont="1" applyBorder="1" applyAlignment="1">
      <alignment horizontal="center" vertical="center" textRotation="255"/>
      <protection/>
    </xf>
    <xf numFmtId="0" fontId="24" fillId="0" borderId="94" xfId="51" applyFont="1" applyBorder="1" applyAlignment="1">
      <alignment horizontal="center" vertical="center" textRotation="255"/>
      <protection/>
    </xf>
    <xf numFmtId="0" fontId="118" fillId="0" borderId="143" xfId="51" applyFont="1" applyBorder="1" applyAlignment="1">
      <alignment horizontal="center" vertical="center"/>
      <protection/>
    </xf>
    <xf numFmtId="0" fontId="118" fillId="0" borderId="32" xfId="51" applyFont="1" applyBorder="1" applyAlignment="1">
      <alignment horizontal="center" vertical="center"/>
      <protection/>
    </xf>
    <xf numFmtId="0" fontId="118" fillId="0" borderId="145" xfId="51" applyFont="1" applyBorder="1" applyAlignment="1">
      <alignment horizontal="center" vertical="center" wrapText="1"/>
      <protection/>
    </xf>
    <xf numFmtId="0" fontId="118" fillId="0" borderId="146" xfId="51" applyFont="1" applyBorder="1" applyAlignment="1">
      <alignment horizontal="center" vertical="center" wrapText="1"/>
      <protection/>
    </xf>
    <xf numFmtId="0" fontId="25" fillId="0" borderId="82" xfId="51" applyFont="1" applyBorder="1" applyAlignment="1">
      <alignment horizontal="center" vertical="center" wrapText="1"/>
      <protection/>
    </xf>
    <xf numFmtId="0" fontId="25" fillId="0" borderId="80" xfId="51" applyFont="1" applyBorder="1" applyAlignment="1">
      <alignment horizontal="center" vertical="center" wrapText="1"/>
      <protection/>
    </xf>
    <xf numFmtId="0" fontId="25" fillId="0" borderId="35" xfId="51" applyFont="1" applyBorder="1" applyAlignment="1">
      <alignment horizontal="center" vertical="center" wrapText="1"/>
      <protection/>
    </xf>
    <xf numFmtId="0" fontId="25" fillId="0" borderId="19" xfId="51" applyFont="1" applyBorder="1" applyAlignment="1">
      <alignment horizontal="center" vertical="center" wrapText="1"/>
      <protection/>
    </xf>
    <xf numFmtId="0" fontId="25" fillId="0" borderId="87" xfId="51" applyFont="1" applyBorder="1" applyAlignment="1">
      <alignment horizontal="center" vertical="center" wrapText="1"/>
      <protection/>
    </xf>
    <xf numFmtId="0" fontId="25" fillId="0" borderId="40" xfId="51" applyFont="1" applyBorder="1" applyAlignment="1">
      <alignment horizontal="center" vertical="center" wrapText="1"/>
      <protection/>
    </xf>
    <xf numFmtId="0" fontId="25" fillId="55" borderId="25" xfId="51" applyFont="1" applyFill="1" applyBorder="1" applyAlignment="1">
      <alignment horizontal="center" vertical="center"/>
      <protection/>
    </xf>
    <xf numFmtId="0" fontId="25" fillId="0" borderId="27" xfId="51" applyFont="1" applyBorder="1" applyAlignment="1">
      <alignment horizontal="center" vertical="center" wrapText="1"/>
      <protection/>
    </xf>
    <xf numFmtId="0" fontId="24" fillId="0" borderId="67" xfId="51" applyFont="1" applyBorder="1" applyAlignment="1">
      <alignment horizontal="center" vertical="center" textRotation="255"/>
      <protection/>
    </xf>
    <xf numFmtId="0" fontId="24" fillId="0" borderId="35" xfId="51" applyFont="1" applyBorder="1" applyAlignment="1">
      <alignment horizontal="center" vertical="center" textRotation="255"/>
      <protection/>
    </xf>
    <xf numFmtId="0" fontId="24" fillId="0" borderId="147" xfId="51" applyFont="1" applyBorder="1" applyAlignment="1">
      <alignment vertical="center" textRotation="255"/>
      <protection/>
    </xf>
    <xf numFmtId="0" fontId="24" fillId="0" borderId="66" xfId="51" applyFont="1" applyBorder="1" applyAlignment="1">
      <alignment vertical="center" textRotation="255"/>
      <protection/>
    </xf>
    <xf numFmtId="0" fontId="24" fillId="0" borderId="114" xfId="51" applyFont="1" applyBorder="1" applyAlignment="1">
      <alignment vertical="center" textRotation="255"/>
      <protection/>
    </xf>
    <xf numFmtId="0" fontId="24" fillId="0" borderId="94" xfId="51" applyFont="1" applyBorder="1" applyAlignment="1">
      <alignment vertical="center" textRotation="255"/>
      <protection/>
    </xf>
    <xf numFmtId="0" fontId="24" fillId="0" borderId="143" xfId="51" applyFont="1" applyBorder="1" applyAlignment="1">
      <alignment horizontal="center" vertical="center"/>
      <protection/>
    </xf>
    <xf numFmtId="0" fontId="24" fillId="0" borderId="32" xfId="51" applyFont="1" applyBorder="1" applyAlignment="1">
      <alignment horizontal="center" vertical="center"/>
      <protection/>
    </xf>
    <xf numFmtId="0" fontId="24" fillId="0" borderId="153" xfId="51" applyFont="1" applyBorder="1" applyAlignment="1">
      <alignment horizontal="center" vertical="center" textRotation="255"/>
      <protection/>
    </xf>
    <xf numFmtId="0" fontId="24" fillId="0" borderId="30" xfId="51" applyFont="1" applyBorder="1" applyAlignment="1">
      <alignment horizontal="center" vertical="center" textRotation="255"/>
      <protection/>
    </xf>
    <xf numFmtId="0" fontId="24" fillId="0" borderId="148" xfId="51" applyFont="1" applyBorder="1" applyAlignment="1">
      <alignment horizontal="center" vertical="center" textRotation="255"/>
      <protection/>
    </xf>
    <xf numFmtId="0" fontId="24" fillId="0" borderId="95" xfId="51" applyFont="1" applyBorder="1" applyAlignment="1">
      <alignment horizontal="center" vertical="center" textRotation="255"/>
      <protection/>
    </xf>
    <xf numFmtId="0" fontId="24" fillId="0" borderId="108" xfId="51" applyFont="1" applyBorder="1" applyAlignment="1">
      <alignment vertical="center" textRotation="255" wrapText="1"/>
      <protection/>
    </xf>
    <xf numFmtId="0" fontId="24" fillId="0" borderId="66" xfId="51" applyFont="1" applyBorder="1" applyAlignment="1">
      <alignment vertical="center" textRotation="255" wrapText="1"/>
      <protection/>
    </xf>
    <xf numFmtId="0" fontId="24" fillId="0" borderId="130" xfId="51" applyFont="1" applyBorder="1" applyAlignment="1">
      <alignment vertical="center" textRotation="255" wrapText="1"/>
      <protection/>
    </xf>
    <xf numFmtId="0" fontId="24" fillId="0" borderId="95" xfId="51" applyFont="1" applyBorder="1" applyAlignment="1">
      <alignment vertical="center" textRotation="255" wrapText="1"/>
      <protection/>
    </xf>
    <xf numFmtId="0" fontId="25" fillId="0" borderId="25" xfId="51" applyFont="1" applyBorder="1" applyAlignment="1">
      <alignment horizontal="center" vertical="center" wrapText="1"/>
      <protection/>
    </xf>
    <xf numFmtId="0" fontId="24" fillId="0" borderId="38" xfId="51" applyFont="1" applyBorder="1" applyAlignment="1">
      <alignment vertical="center" textRotation="255" wrapText="1"/>
      <protection/>
    </xf>
    <xf numFmtId="0" fontId="24" fillId="0" borderId="19" xfId="51" applyFont="1" applyBorder="1" applyAlignment="1">
      <alignment vertical="center" textRotation="255"/>
      <protection/>
    </xf>
    <xf numFmtId="0" fontId="24" fillId="0" borderId="19" xfId="51" applyFont="1" applyBorder="1" applyAlignment="1">
      <alignment vertical="center" textRotation="255" wrapText="1"/>
      <protection/>
    </xf>
    <xf numFmtId="0" fontId="24" fillId="0" borderId="35" xfId="51" applyFont="1" applyBorder="1" applyAlignment="1">
      <alignment horizontal="center" vertical="center" wrapText="1"/>
      <protection/>
    </xf>
    <xf numFmtId="0" fontId="24" fillId="0" borderId="19" xfId="51" applyFont="1" applyBorder="1" applyAlignment="1">
      <alignment horizontal="center" vertical="center" wrapText="1"/>
      <protection/>
    </xf>
    <xf numFmtId="0" fontId="25" fillId="0" borderId="26" xfId="51" applyFont="1" applyBorder="1" applyAlignment="1">
      <alignment horizontal="center" vertical="center" wrapText="1"/>
      <protection/>
    </xf>
    <xf numFmtId="0" fontId="114" fillId="0" borderId="0" xfId="51" applyFont="1" applyAlignment="1">
      <alignment horizontal="center" vertical="center"/>
      <protection/>
    </xf>
    <xf numFmtId="0" fontId="108" fillId="0" borderId="0" xfId="51" applyFont="1" applyAlignment="1">
      <alignment horizontal="right" vertical="center" wrapText="1"/>
      <protection/>
    </xf>
    <xf numFmtId="0" fontId="24" fillId="0" borderId="82" xfId="51" applyFont="1" applyBorder="1" applyAlignment="1">
      <alignment horizontal="center" vertical="center" wrapText="1"/>
      <protection/>
    </xf>
    <xf numFmtId="0" fontId="24" fillId="0" borderId="80" xfId="51" applyFont="1" applyBorder="1" applyAlignment="1">
      <alignment horizontal="center" vertical="center" wrapText="1"/>
      <protection/>
    </xf>
    <xf numFmtId="0" fontId="25" fillId="0" borderId="81" xfId="51" applyFont="1" applyBorder="1" applyAlignment="1">
      <alignment horizontal="center" vertical="center" wrapText="1"/>
      <protection/>
    </xf>
    <xf numFmtId="0" fontId="25" fillId="0" borderId="84" xfId="51" applyFont="1" applyBorder="1" applyAlignment="1">
      <alignment horizontal="center" vertical="center" wrapText="1"/>
      <protection/>
    </xf>
    <xf numFmtId="0" fontId="32" fillId="55" borderId="40" xfId="0" applyFont="1" applyFill="1" applyBorder="1" applyAlignment="1">
      <alignment horizontal="center" vertical="center"/>
    </xf>
    <xf numFmtId="0" fontId="32" fillId="55" borderId="88" xfId="0" applyFont="1" applyFill="1" applyBorder="1" applyAlignment="1">
      <alignment horizontal="center" vertical="center"/>
    </xf>
    <xf numFmtId="0" fontId="25" fillId="55" borderId="132" xfId="0" applyFont="1" applyFill="1" applyBorder="1" applyAlignment="1">
      <alignment horizontal="center" vertical="center" textRotation="255" wrapText="1"/>
    </xf>
    <xf numFmtId="0" fontId="32" fillId="55" borderId="134" xfId="0" applyFont="1" applyFill="1" applyBorder="1" applyAlignment="1">
      <alignment horizontal="center" vertical="center" textRotation="255" wrapText="1"/>
    </xf>
    <xf numFmtId="0" fontId="32" fillId="55" borderId="137" xfId="0" applyFont="1" applyFill="1" applyBorder="1" applyAlignment="1">
      <alignment horizontal="left" vertical="top" wrapText="1"/>
    </xf>
    <xf numFmtId="0" fontId="32" fillId="55" borderId="138" xfId="0" applyFont="1" applyFill="1" applyBorder="1" applyAlignment="1">
      <alignment horizontal="left" vertical="top" wrapText="1"/>
    </xf>
    <xf numFmtId="0" fontId="32" fillId="55" borderId="133" xfId="0" applyFont="1" applyFill="1" applyBorder="1" applyAlignment="1">
      <alignment horizontal="left" vertical="top" wrapText="1"/>
    </xf>
    <xf numFmtId="0" fontId="32" fillId="55" borderId="134" xfId="0" applyFont="1" applyFill="1" applyBorder="1" applyAlignment="1">
      <alignment horizontal="left" vertical="top" wrapText="1"/>
    </xf>
    <xf numFmtId="0" fontId="32" fillId="55" borderId="112" xfId="0" applyFont="1" applyFill="1" applyBorder="1" applyAlignment="1">
      <alignment horizontal="center" vertical="center"/>
    </xf>
    <xf numFmtId="0" fontId="32" fillId="55" borderId="133" xfId="0" applyFont="1" applyFill="1" applyBorder="1" applyAlignment="1">
      <alignment horizontal="center" vertical="center"/>
    </xf>
    <xf numFmtId="0" fontId="32" fillId="55" borderId="134" xfId="0" applyFont="1" applyFill="1" applyBorder="1" applyAlignment="1">
      <alignment horizontal="center" vertical="center"/>
    </xf>
    <xf numFmtId="0" fontId="32" fillId="55" borderId="142" xfId="0" applyFont="1" applyFill="1" applyBorder="1" applyAlignment="1">
      <alignment horizontal="center" vertical="center"/>
    </xf>
    <xf numFmtId="0" fontId="25" fillId="55" borderId="25" xfId="0" applyFont="1" applyFill="1" applyBorder="1" applyAlignment="1">
      <alignment horizontal="center" vertical="center"/>
    </xf>
    <xf numFmtId="0" fontId="25" fillId="55" borderId="81" xfId="0" applyFont="1" applyFill="1" applyBorder="1" applyAlignment="1">
      <alignment horizontal="center" vertical="center"/>
    </xf>
    <xf numFmtId="0" fontId="4" fillId="55" borderId="116" xfId="0" applyFont="1" applyFill="1" applyBorder="1" applyAlignment="1">
      <alignment vertical="center"/>
    </xf>
    <xf numFmtId="0" fontId="4" fillId="55" borderId="83" xfId="0" applyFont="1" applyFill="1" applyBorder="1" applyAlignment="1">
      <alignment vertical="center"/>
    </xf>
    <xf numFmtId="0" fontId="25" fillId="55" borderId="85" xfId="0" applyFont="1" applyFill="1" applyBorder="1" applyAlignment="1">
      <alignment horizontal="center" vertical="center"/>
    </xf>
    <xf numFmtId="0" fontId="4" fillId="55" borderId="20" xfId="0" applyFont="1" applyFill="1" applyBorder="1" applyAlignment="1">
      <alignment horizontal="center" vertical="center"/>
    </xf>
    <xf numFmtId="0" fontId="25" fillId="55" borderId="135" xfId="0" applyFont="1" applyFill="1" applyBorder="1" applyAlignment="1">
      <alignment horizontal="center" vertical="center"/>
    </xf>
    <xf numFmtId="0" fontId="32" fillId="55" borderId="136" xfId="0" applyFont="1" applyFill="1" applyBorder="1" applyAlignment="1">
      <alignment horizontal="center" vertical="center"/>
    </xf>
    <xf numFmtId="0" fontId="32" fillId="55" borderId="90" xfId="0" applyFont="1" applyFill="1" applyBorder="1" applyAlignment="1">
      <alignment horizontal="center" vertical="center"/>
    </xf>
    <xf numFmtId="0" fontId="4" fillId="55" borderId="23" xfId="0" applyFont="1" applyFill="1" applyBorder="1" applyAlignment="1">
      <alignment horizontal="center" vertical="center"/>
    </xf>
    <xf numFmtId="0" fontId="4" fillId="55" borderId="117" xfId="0" applyFont="1" applyFill="1" applyBorder="1" applyAlignment="1">
      <alignment horizontal="center" vertical="center"/>
    </xf>
    <xf numFmtId="0" fontId="4" fillId="55" borderId="22" xfId="0" applyFont="1" applyFill="1" applyBorder="1" applyAlignment="1">
      <alignment horizontal="center" vertical="center"/>
    </xf>
    <xf numFmtId="0" fontId="32" fillId="55" borderId="85" xfId="0" applyFont="1" applyFill="1" applyBorder="1" applyAlignment="1">
      <alignment horizontal="center" vertical="center"/>
    </xf>
    <xf numFmtId="0" fontId="40" fillId="55" borderId="136" xfId="0" applyFont="1" applyFill="1" applyBorder="1" applyAlignment="1">
      <alignment horizontal="center" vertical="center"/>
    </xf>
    <xf numFmtId="0" fontId="40" fillId="55" borderId="90" xfId="0" applyFont="1" applyFill="1" applyBorder="1" applyAlignment="1">
      <alignment horizontal="center" vertical="center"/>
    </xf>
    <xf numFmtId="0" fontId="32" fillId="55" borderId="135" xfId="0" applyFont="1" applyFill="1" applyBorder="1" applyAlignment="1">
      <alignment horizontal="center" vertical="center"/>
    </xf>
    <xf numFmtId="0" fontId="40" fillId="55" borderId="139" xfId="0" applyFont="1" applyFill="1" applyBorder="1" applyAlignment="1">
      <alignment horizontal="center" vertical="center"/>
    </xf>
    <xf numFmtId="0" fontId="4" fillId="55" borderId="158" xfId="0" applyFont="1" applyFill="1" applyBorder="1" applyAlignment="1">
      <alignment horizontal="center" vertical="center"/>
    </xf>
    <xf numFmtId="0" fontId="4" fillId="55" borderId="105" xfId="0" applyFont="1" applyFill="1" applyBorder="1" applyAlignment="1">
      <alignment vertical="center"/>
    </xf>
    <xf numFmtId="0" fontId="4" fillId="55" borderId="26" xfId="0" applyFont="1" applyFill="1" applyBorder="1" applyAlignment="1">
      <alignment vertical="center"/>
    </xf>
    <xf numFmtId="0" fontId="24" fillId="55" borderId="159" xfId="0" applyFont="1" applyFill="1" applyBorder="1" applyAlignment="1">
      <alignment horizontal="center" vertical="center"/>
    </xf>
    <xf numFmtId="0" fontId="39" fillId="55" borderId="139" xfId="0" applyFont="1" applyFill="1" applyBorder="1" applyAlignment="1">
      <alignment horizontal="center" vertical="center"/>
    </xf>
    <xf numFmtId="0" fontId="24" fillId="55" borderId="147" xfId="0" applyFont="1" applyFill="1" applyBorder="1" applyAlignment="1">
      <alignment horizontal="center" vertical="center" wrapText="1"/>
    </xf>
    <xf numFmtId="0" fontId="39" fillId="55" borderId="66" xfId="0" applyFont="1" applyFill="1" applyBorder="1" applyAlignment="1">
      <alignment horizontal="center" vertical="center" wrapText="1"/>
    </xf>
    <xf numFmtId="0" fontId="153" fillId="55" borderId="135" xfId="0" applyFont="1" applyFill="1" applyBorder="1" applyAlignment="1">
      <alignment horizontal="center" vertical="center"/>
    </xf>
    <xf numFmtId="0" fontId="153" fillId="55" borderId="136" xfId="0" applyFont="1" applyFill="1" applyBorder="1" applyAlignment="1">
      <alignment horizontal="center" vertical="center"/>
    </xf>
    <xf numFmtId="0" fontId="149" fillId="55" borderId="136" xfId="0" applyFont="1" applyFill="1" applyBorder="1" applyAlignment="1">
      <alignment horizontal="center" vertical="center"/>
    </xf>
    <xf numFmtId="0" fontId="149" fillId="55" borderId="90" xfId="0" applyFont="1" applyFill="1" applyBorder="1" applyAlignment="1">
      <alignment horizontal="center" vertical="center"/>
    </xf>
    <xf numFmtId="0" fontId="149" fillId="55" borderId="23" xfId="0" applyFont="1" applyFill="1" applyBorder="1" applyAlignment="1">
      <alignment horizontal="center" vertical="center"/>
    </xf>
    <xf numFmtId="0" fontId="149" fillId="55" borderId="117" xfId="0" applyFont="1" applyFill="1" applyBorder="1" applyAlignment="1">
      <alignment horizontal="center" vertical="center"/>
    </xf>
    <xf numFmtId="0" fontId="149" fillId="55" borderId="22" xfId="0" applyFont="1" applyFill="1" applyBorder="1" applyAlignment="1">
      <alignment horizontal="center" vertical="center"/>
    </xf>
    <xf numFmtId="0" fontId="33" fillId="55" borderId="81" xfId="0" applyFont="1" applyFill="1" applyBorder="1" applyAlignment="1">
      <alignment horizontal="center" vertical="center"/>
    </xf>
    <xf numFmtId="0" fontId="32" fillId="55" borderId="116" xfId="0" applyFont="1" applyFill="1" applyBorder="1" applyAlignment="1">
      <alignment horizontal="center" vertical="center"/>
    </xf>
    <xf numFmtId="0" fontId="32" fillId="55" borderId="83" xfId="0" applyFont="1" applyFill="1" applyBorder="1" applyAlignment="1">
      <alignment horizontal="center" vertical="center"/>
    </xf>
    <xf numFmtId="0" fontId="33" fillId="55" borderId="25" xfId="0" applyFont="1" applyFill="1" applyBorder="1" applyAlignment="1">
      <alignment horizontal="center" vertical="center"/>
    </xf>
    <xf numFmtId="0" fontId="4" fillId="55" borderId="105" xfId="0" applyFont="1" applyFill="1" applyBorder="1" applyAlignment="1">
      <alignment horizontal="center" vertical="center"/>
    </xf>
    <xf numFmtId="0" fontId="4" fillId="55" borderId="26" xfId="0" applyFont="1" applyFill="1" applyBorder="1" applyAlignment="1">
      <alignment horizontal="center" vertical="center"/>
    </xf>
    <xf numFmtId="0" fontId="25" fillId="55" borderId="159" xfId="0" applyFont="1" applyFill="1" applyBorder="1" applyAlignment="1">
      <alignment horizontal="center" vertical="center" wrapText="1"/>
    </xf>
    <xf numFmtId="0" fontId="32" fillId="55" borderId="90" xfId="0" applyFont="1" applyFill="1" applyBorder="1" applyAlignment="1">
      <alignment horizontal="center" vertical="center" wrapText="1"/>
    </xf>
    <xf numFmtId="0" fontId="25" fillId="55" borderId="114" xfId="0" applyFont="1" applyFill="1" applyBorder="1" applyAlignment="1">
      <alignment horizontal="center" vertical="center" wrapText="1"/>
    </xf>
    <xf numFmtId="0" fontId="32" fillId="55" borderId="94" xfId="0" applyFont="1" applyFill="1" applyBorder="1" applyAlignment="1">
      <alignment horizontal="center" vertical="center" wrapText="1"/>
    </xf>
    <xf numFmtId="0" fontId="32" fillId="55" borderId="160" xfId="0" applyFont="1" applyFill="1" applyBorder="1" applyAlignment="1">
      <alignment horizontal="center" vertical="center" wrapText="1"/>
    </xf>
    <xf numFmtId="0" fontId="32" fillId="55" borderId="98" xfId="0" applyFont="1" applyFill="1" applyBorder="1" applyAlignment="1">
      <alignment horizontal="center" vertical="center" wrapText="1"/>
    </xf>
    <xf numFmtId="0" fontId="153" fillId="55" borderId="40" xfId="0" applyFont="1" applyFill="1" applyBorder="1" applyAlignment="1">
      <alignment horizontal="center" vertical="center"/>
    </xf>
    <xf numFmtId="0" fontId="24" fillId="55" borderId="143" xfId="0" applyFont="1" applyFill="1" applyBorder="1" applyAlignment="1">
      <alignment horizontal="center" vertical="center"/>
    </xf>
    <xf numFmtId="0" fontId="39" fillId="55" borderId="161" xfId="0" applyFont="1" applyFill="1" applyBorder="1" applyAlignment="1">
      <alignment horizontal="center" vertical="center"/>
    </xf>
    <xf numFmtId="0" fontId="24" fillId="55" borderId="147" xfId="0" applyFont="1" applyFill="1" applyBorder="1" applyAlignment="1">
      <alignment vertical="center" textRotation="255"/>
    </xf>
    <xf numFmtId="0" fontId="39" fillId="55" borderId="162" xfId="0" applyFont="1" applyFill="1" applyBorder="1" applyAlignment="1">
      <alignment vertical="center" textRotation="255"/>
    </xf>
    <xf numFmtId="0" fontId="39" fillId="55" borderId="114" xfId="0" applyFont="1" applyFill="1" applyBorder="1" applyAlignment="1">
      <alignment vertical="center" textRotation="255"/>
    </xf>
    <xf numFmtId="0" fontId="39" fillId="55" borderId="140" xfId="0" applyFont="1" applyFill="1" applyBorder="1" applyAlignment="1">
      <alignment vertical="center" textRotation="255"/>
    </xf>
    <xf numFmtId="0" fontId="39" fillId="55" borderId="148" xfId="0" applyFont="1" applyFill="1" applyBorder="1" applyAlignment="1">
      <alignment vertical="center" textRotation="255"/>
    </xf>
    <xf numFmtId="0" fontId="39" fillId="55" borderId="163" xfId="0" applyFont="1" applyFill="1" applyBorder="1" applyAlignment="1">
      <alignment vertical="center" textRotation="255"/>
    </xf>
    <xf numFmtId="0" fontId="24" fillId="55" borderId="106" xfId="0" applyFont="1" applyFill="1" applyBorder="1" applyAlignment="1">
      <alignment vertical="center" textRotation="255"/>
    </xf>
    <xf numFmtId="0" fontId="24" fillId="55" borderId="91" xfId="0" applyFont="1" applyFill="1" applyBorder="1" applyAlignment="1">
      <alignment vertical="center" textRotation="255"/>
    </xf>
    <xf numFmtId="0" fontId="29" fillId="55" borderId="104" xfId="0" applyFont="1" applyFill="1" applyBorder="1" applyAlignment="1">
      <alignment horizontal="center" vertical="center" textRotation="255" wrapText="1" shrinkToFit="1"/>
    </xf>
    <xf numFmtId="0" fontId="29" fillId="55" borderId="96" xfId="0" applyFont="1" applyFill="1" applyBorder="1" applyAlignment="1">
      <alignment horizontal="center" vertical="center" textRotation="255" wrapText="1" shrinkToFit="1"/>
    </xf>
    <xf numFmtId="0" fontId="29" fillId="55" borderId="164" xfId="0" applyFont="1" applyFill="1" applyBorder="1" applyAlignment="1">
      <alignment horizontal="center" vertical="center" textRotation="255" wrapText="1" shrinkToFit="1"/>
    </xf>
    <xf numFmtId="0" fontId="35" fillId="55" borderId="104" xfId="0" applyFont="1" applyFill="1" applyBorder="1" applyAlignment="1">
      <alignment horizontal="center" vertical="center" textRotation="255" wrapText="1" shrinkToFit="1"/>
    </xf>
    <xf numFmtId="0" fontId="24" fillId="55" borderId="153" xfId="0" applyFont="1" applyFill="1" applyBorder="1" applyAlignment="1">
      <alignment horizontal="center" vertical="center" textRotation="255"/>
    </xf>
    <xf numFmtId="0" fontId="39" fillId="55" borderId="165" xfId="0" applyFont="1" applyFill="1" applyBorder="1" applyAlignment="1">
      <alignment horizontal="center" vertical="center" textRotation="255"/>
    </xf>
    <xf numFmtId="0" fontId="39" fillId="55" borderId="114" xfId="0" applyFont="1" applyFill="1" applyBorder="1" applyAlignment="1">
      <alignment horizontal="center" vertical="center" textRotation="255"/>
    </xf>
    <xf numFmtId="0" fontId="39" fillId="55" borderId="140" xfId="0" applyFont="1" applyFill="1" applyBorder="1" applyAlignment="1">
      <alignment horizontal="center" vertical="center" textRotation="255"/>
    </xf>
    <xf numFmtId="0" fontId="39" fillId="55" borderId="148" xfId="0" applyFont="1" applyFill="1" applyBorder="1" applyAlignment="1">
      <alignment horizontal="center" vertical="center" textRotation="255"/>
    </xf>
    <xf numFmtId="0" fontId="39" fillId="55" borderId="163" xfId="0" applyFont="1" applyFill="1" applyBorder="1" applyAlignment="1">
      <alignment horizontal="center" vertical="center" textRotation="255"/>
    </xf>
    <xf numFmtId="0" fontId="24" fillId="55" borderId="147" xfId="0" applyFont="1" applyFill="1" applyBorder="1" applyAlignment="1">
      <alignment vertical="center" textRotation="255" wrapText="1"/>
    </xf>
    <xf numFmtId="0" fontId="39" fillId="55" borderId="162" xfId="0" applyFont="1" applyFill="1" applyBorder="1" applyAlignment="1">
      <alignment vertical="center" textRotation="255" wrapText="1"/>
    </xf>
    <xf numFmtId="0" fontId="39" fillId="55" borderId="114" xfId="0" applyFont="1" applyFill="1" applyBorder="1" applyAlignment="1">
      <alignment vertical="center" textRotation="255" wrapText="1"/>
    </xf>
    <xf numFmtId="0" fontId="39" fillId="55" borderId="140" xfId="0" applyFont="1" applyFill="1" applyBorder="1" applyAlignment="1">
      <alignment vertical="center" textRotation="255" wrapText="1"/>
    </xf>
    <xf numFmtId="0" fontId="41" fillId="55" borderId="0" xfId="0" applyFont="1" applyFill="1" applyAlignment="1">
      <alignment horizontal="center" vertical="center"/>
    </xf>
    <xf numFmtId="0" fontId="32" fillId="55" borderId="0" xfId="0" applyFont="1" applyFill="1" applyBorder="1" applyAlignment="1">
      <alignment horizontal="right" vertical="center" wrapText="1"/>
    </xf>
    <xf numFmtId="0" fontId="24" fillId="55" borderId="82" xfId="0" applyFont="1" applyFill="1" applyBorder="1" applyAlignment="1">
      <alignment horizontal="center" vertical="center" wrapText="1"/>
    </xf>
    <xf numFmtId="0" fontId="39" fillId="55" borderId="84" xfId="0" applyFont="1" applyFill="1" applyBorder="1" applyAlignment="1">
      <alignment horizontal="center" vertical="center" wrapText="1"/>
    </xf>
    <xf numFmtId="0" fontId="25" fillId="55" borderId="82" xfId="0" applyFont="1" applyFill="1" applyBorder="1" applyAlignment="1">
      <alignment horizontal="center" vertical="center" wrapText="1"/>
    </xf>
    <xf numFmtId="0" fontId="32" fillId="55" borderId="80" xfId="0" applyFont="1" applyFill="1" applyBorder="1" applyAlignment="1">
      <alignment horizontal="center" vertical="center" wrapText="1"/>
    </xf>
    <xf numFmtId="0" fontId="32" fillId="55" borderId="84" xfId="0" applyFont="1" applyFill="1" applyBorder="1" applyAlignment="1">
      <alignment horizontal="center" vertical="center" wrapText="1"/>
    </xf>
    <xf numFmtId="0" fontId="24" fillId="55" borderId="67" xfId="0" applyFont="1" applyFill="1" applyBorder="1" applyAlignment="1">
      <alignment horizontal="center" vertical="center" textRotation="255"/>
    </xf>
    <xf numFmtId="0" fontId="39" fillId="55" borderId="35" xfId="0" applyFont="1" applyFill="1" applyBorder="1" applyAlignment="1">
      <alignment horizontal="center" vertical="center" textRotation="255"/>
    </xf>
    <xf numFmtId="0" fontId="24" fillId="55" borderId="77" xfId="0" applyFont="1" applyFill="1" applyBorder="1" applyAlignment="1">
      <alignment vertical="center" textRotation="255" wrapText="1"/>
    </xf>
    <xf numFmtId="0" fontId="39" fillId="55" borderId="27" xfId="0" applyFont="1" applyFill="1" applyBorder="1" applyAlignment="1">
      <alignment vertical="center" textRotation="255"/>
    </xf>
    <xf numFmtId="0" fontId="24" fillId="55" borderId="27" xfId="0" applyFont="1" applyFill="1" applyBorder="1" applyAlignment="1">
      <alignment vertical="center" textRotation="255" wrapText="1"/>
    </xf>
    <xf numFmtId="0" fontId="24" fillId="55" borderId="35" xfId="0" applyFont="1" applyFill="1" applyBorder="1" applyAlignment="1">
      <alignment horizontal="center" vertical="center" wrapText="1"/>
    </xf>
    <xf numFmtId="0" fontId="39" fillId="55" borderId="27" xfId="0" applyFont="1" applyFill="1" applyBorder="1" applyAlignment="1">
      <alignment horizontal="center" vertical="center" wrapText="1"/>
    </xf>
    <xf numFmtId="0" fontId="25" fillId="55" borderId="35" xfId="0" applyFont="1" applyFill="1" applyBorder="1" applyAlignment="1">
      <alignment horizontal="center" vertical="center" wrapText="1"/>
    </xf>
    <xf numFmtId="0" fontId="32" fillId="55" borderId="19" xfId="0" applyFont="1" applyFill="1" applyBorder="1" applyAlignment="1">
      <alignment horizontal="center" vertical="center" wrapText="1"/>
    </xf>
    <xf numFmtId="0" fontId="25" fillId="55" borderId="19" xfId="0" applyFont="1" applyFill="1" applyBorder="1" applyAlignment="1">
      <alignment horizontal="center" vertical="center" wrapText="1"/>
    </xf>
    <xf numFmtId="0" fontId="32" fillId="55" borderId="27" xfId="0" applyFont="1" applyFill="1" applyBorder="1" applyAlignment="1">
      <alignment horizontal="center" vertical="center" wrapText="1"/>
    </xf>
    <xf numFmtId="0" fontId="25" fillId="0" borderId="80" xfId="51" applyFont="1" applyFill="1" applyBorder="1" applyAlignment="1">
      <alignment horizontal="center" vertical="center"/>
      <protection/>
    </xf>
    <xf numFmtId="0" fontId="25" fillId="0" borderId="40" xfId="51" applyFont="1" applyFill="1" applyBorder="1" applyAlignment="1">
      <alignment horizontal="center" vertical="center"/>
      <protection/>
    </xf>
    <xf numFmtId="0" fontId="25" fillId="0" borderId="84" xfId="51" applyFont="1" applyFill="1" applyBorder="1" applyAlignment="1">
      <alignment horizontal="center" vertical="center"/>
      <protection/>
    </xf>
    <xf numFmtId="0" fontId="25" fillId="0" borderId="88" xfId="51" applyFont="1" applyFill="1" applyBorder="1" applyAlignment="1">
      <alignment horizontal="center" vertical="center"/>
      <protection/>
    </xf>
    <xf numFmtId="0" fontId="25" fillId="0" borderId="132" xfId="51" applyFont="1" applyFill="1" applyBorder="1" applyAlignment="1">
      <alignment horizontal="center" vertical="center" textRotation="255" wrapText="1"/>
      <protection/>
    </xf>
    <xf numFmtId="0" fontId="32" fillId="0" borderId="133" xfId="51" applyFont="1" applyFill="1" applyBorder="1" applyAlignment="1">
      <alignment horizontal="center" vertical="center" textRotation="255" wrapText="1"/>
      <protection/>
    </xf>
    <xf numFmtId="0" fontId="45" fillId="0" borderId="160" xfId="51" applyFont="1" applyFill="1" applyBorder="1" applyAlignment="1">
      <alignment horizontal="left" vertical="top" wrapText="1"/>
      <protection/>
    </xf>
    <xf numFmtId="0" fontId="45" fillId="0" borderId="138" xfId="51" applyFont="1" applyFill="1" applyBorder="1" applyAlignment="1">
      <alignment horizontal="left" vertical="top" wrapText="1"/>
      <protection/>
    </xf>
    <xf numFmtId="0" fontId="45" fillId="0" borderId="141" xfId="51" applyFont="1" applyFill="1" applyBorder="1" applyAlignment="1">
      <alignment horizontal="left" vertical="top" wrapText="1"/>
      <protection/>
    </xf>
    <xf numFmtId="0" fontId="32" fillId="0" borderId="137" xfId="51" applyFont="1" applyFill="1" applyBorder="1" applyAlignment="1">
      <alignment horizontal="center" vertical="center"/>
      <protection/>
    </xf>
    <xf numFmtId="0" fontId="32" fillId="0" borderId="138" xfId="51" applyFont="1" applyFill="1" applyBorder="1" applyAlignment="1">
      <alignment horizontal="center" vertical="center"/>
      <protection/>
    </xf>
    <xf numFmtId="0" fontId="32" fillId="0" borderId="98" xfId="51" applyFont="1" applyFill="1" applyBorder="1" applyAlignment="1">
      <alignment horizontal="center" vertical="center"/>
      <protection/>
    </xf>
    <xf numFmtId="0" fontId="32" fillId="0" borderId="141" xfId="51" applyFont="1" applyFill="1" applyBorder="1" applyAlignment="1">
      <alignment horizontal="center" vertical="center"/>
      <protection/>
    </xf>
    <xf numFmtId="0" fontId="25" fillId="0" borderId="159" xfId="51" applyFont="1" applyFill="1" applyBorder="1" applyAlignment="1">
      <alignment horizontal="center" vertical="center" wrapText="1"/>
      <protection/>
    </xf>
    <xf numFmtId="0" fontId="25" fillId="0" borderId="136" xfId="51" applyFont="1" applyFill="1" applyBorder="1" applyAlignment="1">
      <alignment horizontal="center" vertical="center" wrapText="1"/>
      <protection/>
    </xf>
    <xf numFmtId="0" fontId="25" fillId="0" borderId="160" xfId="51" applyFont="1" applyFill="1" applyBorder="1" applyAlignment="1">
      <alignment horizontal="center" vertical="center" wrapText="1"/>
      <protection/>
    </xf>
    <xf numFmtId="0" fontId="25" fillId="0" borderId="138" xfId="51" applyFont="1" applyFill="1" applyBorder="1" applyAlignment="1">
      <alignment horizontal="center" vertical="center" wrapText="1"/>
      <protection/>
    </xf>
    <xf numFmtId="0" fontId="25" fillId="0" borderId="35" xfId="51" applyFont="1" applyFill="1" applyBorder="1" applyAlignment="1">
      <alignment horizontal="center" vertical="center" wrapText="1"/>
      <protection/>
    </xf>
    <xf numFmtId="0" fontId="32" fillId="0" borderId="19" xfId="51" applyFont="1" applyFill="1" applyBorder="1" applyAlignment="1">
      <alignment horizontal="center" vertical="center" wrapText="1"/>
      <protection/>
    </xf>
    <xf numFmtId="0" fontId="25" fillId="0" borderId="19" xfId="51" applyFont="1" applyFill="1" applyBorder="1" applyAlignment="1">
      <alignment horizontal="center" vertical="center" wrapText="1"/>
      <protection/>
    </xf>
    <xf numFmtId="0" fontId="32" fillId="0" borderId="27" xfId="51" applyFont="1" applyFill="1" applyBorder="1" applyAlignment="1">
      <alignment horizontal="center" vertical="center" wrapText="1"/>
      <protection/>
    </xf>
    <xf numFmtId="0" fontId="24" fillId="0" borderId="147" xfId="51" applyFont="1" applyFill="1" applyBorder="1" applyAlignment="1">
      <alignment horizontal="center" vertical="center" wrapText="1"/>
      <protection/>
    </xf>
    <xf numFmtId="0" fontId="39" fillId="0" borderId="66" xfId="51" applyFont="1" applyFill="1" applyBorder="1" applyAlignment="1">
      <alignment horizontal="center" vertical="center" wrapText="1"/>
      <protection/>
    </xf>
    <xf numFmtId="0" fontId="24" fillId="0" borderId="153" xfId="51" applyFont="1" applyFill="1" applyBorder="1" applyAlignment="1">
      <alignment horizontal="center" vertical="center" textRotation="255"/>
      <protection/>
    </xf>
    <xf numFmtId="0" fontId="24" fillId="0" borderId="165" xfId="51" applyFont="1" applyFill="1" applyBorder="1" applyAlignment="1">
      <alignment horizontal="center" vertical="center" textRotation="255"/>
      <protection/>
    </xf>
    <xf numFmtId="0" fontId="24" fillId="0" borderId="114" xfId="51" applyFont="1" applyFill="1" applyBorder="1" applyAlignment="1">
      <alignment horizontal="center" vertical="center" textRotation="255"/>
      <protection/>
    </xf>
    <xf numFmtId="0" fontId="24" fillId="0" borderId="140" xfId="51" applyFont="1" applyFill="1" applyBorder="1" applyAlignment="1">
      <alignment horizontal="center" vertical="center" textRotation="255"/>
      <protection/>
    </xf>
    <xf numFmtId="0" fontId="24" fillId="0" borderId="143" xfId="51" applyFont="1" applyFill="1" applyBorder="1" applyAlignment="1">
      <alignment horizontal="center" vertical="center"/>
      <protection/>
    </xf>
    <xf numFmtId="0" fontId="39" fillId="0" borderId="161" xfId="51" applyFont="1" applyFill="1" applyBorder="1" applyAlignment="1">
      <alignment horizontal="center" vertical="center"/>
      <protection/>
    </xf>
    <xf numFmtId="0" fontId="24" fillId="0" borderId="147" xfId="51" applyFont="1" applyFill="1" applyBorder="1" applyAlignment="1">
      <alignment vertical="center" textRotation="255"/>
      <protection/>
    </xf>
    <xf numFmtId="0" fontId="24" fillId="0" borderId="162" xfId="51" applyFont="1" applyFill="1" applyBorder="1" applyAlignment="1">
      <alignment vertical="center" textRotation="255"/>
      <protection/>
    </xf>
    <xf numFmtId="0" fontId="24" fillId="0" borderId="114" xfId="51" applyFont="1" applyFill="1" applyBorder="1" applyAlignment="1">
      <alignment vertical="center" textRotation="255"/>
      <protection/>
    </xf>
    <xf numFmtId="0" fontId="24" fillId="0" borderId="140" xfId="51" applyFont="1" applyFill="1" applyBorder="1" applyAlignment="1">
      <alignment vertical="center" textRotation="255"/>
      <protection/>
    </xf>
    <xf numFmtId="0" fontId="24" fillId="0" borderId="160" xfId="51" applyFont="1" applyFill="1" applyBorder="1" applyAlignment="1">
      <alignment vertical="center" textRotation="255"/>
      <protection/>
    </xf>
    <xf numFmtId="0" fontId="24" fillId="0" borderId="141" xfId="51" applyFont="1" applyFill="1" applyBorder="1" applyAlignment="1">
      <alignment vertical="center" textRotation="255"/>
      <protection/>
    </xf>
    <xf numFmtId="0" fontId="25" fillId="0" borderId="82" xfId="51" applyFont="1" applyFill="1" applyBorder="1" applyAlignment="1">
      <alignment horizontal="center" vertical="center"/>
      <protection/>
    </xf>
    <xf numFmtId="0" fontId="25" fillId="0" borderId="87" xfId="51" applyFont="1" applyFill="1" applyBorder="1" applyAlignment="1">
      <alignment horizontal="center" vertical="center"/>
      <protection/>
    </xf>
    <xf numFmtId="0" fontId="24" fillId="0" borderId="159" xfId="51" applyFont="1" applyFill="1" applyBorder="1" applyAlignment="1">
      <alignment horizontal="center" vertical="center" textRotation="255"/>
      <protection/>
    </xf>
    <xf numFmtId="0" fontId="24" fillId="0" borderId="139" xfId="51" applyFont="1" applyFill="1" applyBorder="1" applyAlignment="1">
      <alignment horizontal="center" vertical="center" textRotation="255"/>
      <protection/>
    </xf>
    <xf numFmtId="0" fontId="24" fillId="0" borderId="148" xfId="51" applyFont="1" applyFill="1" applyBorder="1" applyAlignment="1">
      <alignment horizontal="center" vertical="center" textRotation="255"/>
      <protection/>
    </xf>
    <xf numFmtId="0" fontId="24" fillId="0" borderId="163" xfId="51" applyFont="1" applyFill="1" applyBorder="1" applyAlignment="1">
      <alignment horizontal="center" vertical="center" textRotation="255"/>
      <protection/>
    </xf>
    <xf numFmtId="0" fontId="24" fillId="0" borderId="35" xfId="51" applyFont="1" applyFill="1" applyBorder="1" applyAlignment="1">
      <alignment horizontal="center" vertical="center" wrapText="1"/>
      <protection/>
    </xf>
    <xf numFmtId="0" fontId="39" fillId="0" borderId="27" xfId="51" applyFont="1" applyFill="1" applyBorder="1" applyAlignment="1">
      <alignment horizontal="center" vertical="center" wrapText="1"/>
      <protection/>
    </xf>
    <xf numFmtId="0" fontId="24" fillId="0" borderId="114" xfId="51" applyFont="1" applyFill="1" applyBorder="1" applyAlignment="1">
      <alignment horizontal="center" vertical="center"/>
      <protection/>
    </xf>
    <xf numFmtId="0" fontId="39" fillId="0" borderId="140" xfId="51" applyFont="1" applyFill="1" applyBorder="1" applyAlignment="1">
      <alignment horizontal="center" vertical="center"/>
      <protection/>
    </xf>
    <xf numFmtId="0" fontId="41" fillId="0" borderId="0" xfId="51" applyFont="1" applyFill="1" applyAlignment="1">
      <alignment horizontal="center" vertical="center"/>
      <protection/>
    </xf>
    <xf numFmtId="0" fontId="24" fillId="0" borderId="82" xfId="51" applyFont="1" applyFill="1" applyBorder="1" applyAlignment="1">
      <alignment horizontal="center" vertical="center" wrapText="1"/>
      <protection/>
    </xf>
    <xf numFmtId="0" fontId="39" fillId="0" borderId="84" xfId="51" applyFont="1" applyFill="1" applyBorder="1" applyAlignment="1">
      <alignment horizontal="center" vertical="center" wrapText="1"/>
      <protection/>
    </xf>
    <xf numFmtId="0" fontId="25" fillId="0" borderId="82" xfId="51" applyFont="1" applyFill="1" applyBorder="1" applyAlignment="1">
      <alignment horizontal="center" vertical="center" wrapText="1"/>
      <protection/>
    </xf>
    <xf numFmtId="0" fontId="32" fillId="0" borderId="80" xfId="51" applyFont="1" applyFill="1" applyBorder="1" applyAlignment="1">
      <alignment horizontal="center" vertical="center" wrapText="1"/>
      <protection/>
    </xf>
    <xf numFmtId="0" fontId="32" fillId="0" borderId="84" xfId="51" applyFont="1" applyFill="1" applyBorder="1" applyAlignment="1">
      <alignment horizontal="center" vertical="center" wrapText="1"/>
      <protection/>
    </xf>
    <xf numFmtId="0" fontId="115" fillId="0" borderId="135" xfId="51" applyFont="1" applyFill="1" applyBorder="1" applyAlignment="1">
      <alignment horizontal="center" vertical="center" wrapText="1"/>
      <protection/>
    </xf>
    <xf numFmtId="0" fontId="115" fillId="0" borderId="136" xfId="51" applyFont="1" applyFill="1" applyBorder="1" applyAlignment="1">
      <alignment horizontal="center" vertical="center" wrapText="1"/>
      <protection/>
    </xf>
    <xf numFmtId="0" fontId="115" fillId="0" borderId="90" xfId="51" applyFont="1" applyFill="1" applyBorder="1" applyAlignment="1">
      <alignment horizontal="center" vertical="center" wrapText="1"/>
      <protection/>
    </xf>
    <xf numFmtId="0" fontId="115" fillId="0" borderId="118" xfId="51" applyFont="1" applyFill="1" applyBorder="1" applyAlignment="1">
      <alignment horizontal="center" vertical="center" wrapText="1"/>
      <protection/>
    </xf>
    <xf numFmtId="0" fontId="115" fillId="0" borderId="0" xfId="51" applyFont="1" applyFill="1" applyBorder="1" applyAlignment="1">
      <alignment horizontal="center" vertical="center" wrapText="1"/>
      <protection/>
    </xf>
    <xf numFmtId="0" fontId="115" fillId="0" borderId="94" xfId="51" applyFont="1" applyFill="1" applyBorder="1" applyAlignment="1">
      <alignment horizontal="center" vertical="center" wrapText="1"/>
      <protection/>
    </xf>
    <xf numFmtId="0" fontId="115" fillId="0" borderId="137" xfId="51" applyFont="1" applyFill="1" applyBorder="1" applyAlignment="1">
      <alignment horizontal="center" vertical="center" wrapText="1"/>
      <protection/>
    </xf>
    <xf numFmtId="0" fontId="115" fillId="0" borderId="138" xfId="51" applyFont="1" applyFill="1" applyBorder="1" applyAlignment="1">
      <alignment horizontal="center" vertical="center" wrapText="1"/>
      <protection/>
    </xf>
    <xf numFmtId="0" fontId="115" fillId="0" borderId="98" xfId="51" applyFont="1" applyFill="1" applyBorder="1" applyAlignment="1">
      <alignment horizontal="center" vertical="center" wrapText="1"/>
      <protection/>
    </xf>
    <xf numFmtId="0" fontId="115" fillId="0" borderId="85" xfId="51" applyFont="1" applyFill="1" applyBorder="1" applyAlignment="1">
      <alignment horizontal="center" vertical="center" textRotation="255" wrapText="1"/>
      <protection/>
    </xf>
    <xf numFmtId="0" fontId="115" fillId="0" borderId="64" xfId="51" applyFont="1" applyFill="1" applyBorder="1" applyAlignment="1">
      <alignment horizontal="center" vertical="center" textRotation="255" wrapText="1"/>
      <protection/>
    </xf>
    <xf numFmtId="0" fontId="115" fillId="0" borderId="79" xfId="51" applyFont="1" applyFill="1" applyBorder="1" applyAlignment="1">
      <alignment horizontal="center" vertical="center" textRotation="255" wrapText="1"/>
      <protection/>
    </xf>
    <xf numFmtId="0" fontId="115" fillId="0" borderId="135" xfId="51" applyFont="1" applyFill="1" applyBorder="1" applyAlignment="1">
      <alignment vertical="top" wrapText="1"/>
      <protection/>
    </xf>
    <xf numFmtId="0" fontId="115" fillId="0" borderId="136" xfId="51" applyFont="1" applyFill="1" applyBorder="1" applyAlignment="1">
      <alignment vertical="top" wrapText="1"/>
      <protection/>
    </xf>
    <xf numFmtId="0" fontId="115" fillId="0" borderId="139" xfId="51" applyFont="1" applyFill="1" applyBorder="1" applyAlignment="1">
      <alignment vertical="top" wrapText="1"/>
      <protection/>
    </xf>
    <xf numFmtId="0" fontId="115" fillId="0" borderId="118" xfId="51" applyFont="1" applyFill="1" applyBorder="1" applyAlignment="1">
      <alignment vertical="top" wrapText="1"/>
      <protection/>
    </xf>
    <xf numFmtId="0" fontId="115" fillId="0" borderId="0" xfId="51" applyFont="1" applyFill="1" applyBorder="1" applyAlignment="1">
      <alignment vertical="top" wrapText="1"/>
      <protection/>
    </xf>
    <xf numFmtId="0" fontId="115" fillId="0" borderId="140" xfId="51" applyFont="1" applyFill="1" applyBorder="1" applyAlignment="1">
      <alignment vertical="top" wrapText="1"/>
      <protection/>
    </xf>
    <xf numFmtId="0" fontId="115" fillId="0" borderId="137" xfId="51" applyFont="1" applyFill="1" applyBorder="1" applyAlignment="1">
      <alignment vertical="top" wrapText="1"/>
      <protection/>
    </xf>
    <xf numFmtId="0" fontId="115" fillId="0" borderId="138" xfId="51" applyFont="1" applyFill="1" applyBorder="1" applyAlignment="1">
      <alignment vertical="top" wrapText="1"/>
      <protection/>
    </xf>
    <xf numFmtId="0" fontId="115" fillId="0" borderId="141" xfId="51" applyFont="1" applyFill="1" applyBorder="1" applyAlignment="1">
      <alignment vertical="top" wrapText="1"/>
      <protection/>
    </xf>
    <xf numFmtId="0" fontId="153" fillId="0" borderId="40" xfId="51" applyFont="1" applyFill="1" applyBorder="1" applyAlignment="1">
      <alignment horizontal="center" vertical="center"/>
      <protection/>
    </xf>
    <xf numFmtId="0" fontId="115" fillId="0" borderId="40" xfId="51" applyFont="1" applyFill="1" applyBorder="1" applyAlignment="1">
      <alignment horizontal="center" vertical="center"/>
      <protection/>
    </xf>
    <xf numFmtId="0" fontId="115" fillId="0" borderId="88" xfId="51" applyFont="1" applyFill="1" applyBorder="1" applyAlignment="1">
      <alignment horizontal="center" vertical="center"/>
      <protection/>
    </xf>
    <xf numFmtId="0" fontId="115" fillId="0" borderId="103" xfId="51" applyFont="1" applyFill="1" applyBorder="1" applyAlignment="1">
      <alignment horizontal="center" vertical="center" textRotation="255" wrapText="1"/>
      <protection/>
    </xf>
    <xf numFmtId="0" fontId="115" fillId="0" borderId="106" xfId="51" applyFont="1" applyFill="1" applyBorder="1" applyAlignment="1">
      <alignment horizontal="center" vertical="center" textRotation="255" wrapText="1"/>
      <protection/>
    </xf>
    <xf numFmtId="0" fontId="115" fillId="0" borderId="91" xfId="51" applyFont="1" applyFill="1" applyBorder="1" applyAlignment="1">
      <alignment horizontal="center" vertical="center" textRotation="255" wrapText="1"/>
      <protection/>
    </xf>
    <xf numFmtId="0" fontId="36" fillId="0" borderId="118" xfId="51" applyFont="1" applyFill="1" applyBorder="1" applyAlignment="1">
      <alignment vertical="top" wrapText="1"/>
      <protection/>
    </xf>
    <xf numFmtId="0" fontId="115" fillId="0" borderId="90" xfId="51" applyFont="1" applyFill="1" applyBorder="1" applyAlignment="1">
      <alignment vertical="top" wrapText="1"/>
      <protection/>
    </xf>
    <xf numFmtId="0" fontId="115" fillId="0" borderId="94" xfId="51" applyFont="1" applyFill="1" applyBorder="1" applyAlignment="1">
      <alignment vertical="top" wrapText="1"/>
      <protection/>
    </xf>
    <xf numFmtId="0" fontId="115" fillId="0" borderId="98" xfId="51" applyFont="1" applyFill="1" applyBorder="1" applyAlignment="1">
      <alignment vertical="top" wrapText="1"/>
      <protection/>
    </xf>
    <xf numFmtId="0" fontId="115" fillId="0" borderId="90" xfId="51" applyFont="1" applyFill="1" applyBorder="1" applyAlignment="1">
      <alignment horizontal="center" vertical="center" textRotation="255" wrapText="1"/>
      <protection/>
    </xf>
    <xf numFmtId="0" fontId="115" fillId="0" borderId="94" xfId="51" applyFont="1" applyFill="1" applyBorder="1" applyAlignment="1">
      <alignment horizontal="center" vertical="center" textRotation="255" wrapText="1"/>
      <protection/>
    </xf>
    <xf numFmtId="0" fontId="115" fillId="0" borderId="98" xfId="51" applyFont="1" applyFill="1" applyBorder="1" applyAlignment="1">
      <alignment horizontal="center" vertical="center" textRotation="255" wrapText="1"/>
      <protection/>
    </xf>
    <xf numFmtId="0" fontId="115" fillId="0" borderId="80" xfId="51" applyFont="1" applyFill="1" applyBorder="1" applyAlignment="1">
      <alignment horizontal="center" vertical="center"/>
      <protection/>
    </xf>
    <xf numFmtId="0" fontId="140" fillId="0" borderId="80" xfId="51" applyFont="1" applyFill="1" applyBorder="1" applyAlignment="1">
      <alignment horizontal="center" vertical="center"/>
      <protection/>
    </xf>
    <xf numFmtId="0" fontId="115" fillId="0" borderId="80" xfId="51" applyFont="1" applyFill="1" applyBorder="1" applyAlignment="1">
      <alignment horizontal="center" vertical="center" shrinkToFit="1"/>
      <protection/>
    </xf>
    <xf numFmtId="0" fontId="140" fillId="0" borderId="19" xfId="51" applyFont="1" applyFill="1" applyBorder="1" applyAlignment="1">
      <alignment horizontal="center" vertical="center" shrinkToFit="1"/>
      <protection/>
    </xf>
    <xf numFmtId="0" fontId="140" fillId="0" borderId="19" xfId="51" applyFont="1" applyFill="1" applyBorder="1" applyAlignment="1">
      <alignment horizontal="center" vertical="center"/>
      <protection/>
    </xf>
    <xf numFmtId="0" fontId="115" fillId="0" borderId="84" xfId="51" applyFont="1" applyFill="1" applyBorder="1" applyAlignment="1">
      <alignment horizontal="center" vertical="center"/>
      <protection/>
    </xf>
    <xf numFmtId="0" fontId="140" fillId="0" borderId="27" xfId="51" applyFont="1" applyFill="1" applyBorder="1" applyAlignment="1">
      <alignment horizontal="center" vertical="center"/>
      <protection/>
    </xf>
    <xf numFmtId="0" fontId="115" fillId="0" borderId="19" xfId="51" applyFont="1" applyFill="1" applyBorder="1" applyAlignment="1">
      <alignment horizontal="center" vertical="center"/>
      <protection/>
    </xf>
    <xf numFmtId="0" fontId="115" fillId="0" borderId="82" xfId="51" applyFont="1" applyFill="1" applyBorder="1" applyAlignment="1">
      <alignment horizontal="center" vertical="center" wrapText="1"/>
      <protection/>
    </xf>
    <xf numFmtId="0" fontId="115" fillId="0" borderId="80" xfId="51" applyFont="1" applyFill="1" applyBorder="1" applyAlignment="1">
      <alignment horizontal="center" vertical="center" wrapText="1"/>
      <protection/>
    </xf>
    <xf numFmtId="0" fontId="115" fillId="0" borderId="35" xfId="51" applyFont="1" applyFill="1" applyBorder="1" applyAlignment="1">
      <alignment horizontal="center" vertical="center" wrapText="1"/>
      <protection/>
    </xf>
    <xf numFmtId="0" fontId="115" fillId="0" borderId="19" xfId="51" applyFont="1" applyFill="1" applyBorder="1" applyAlignment="1">
      <alignment horizontal="center" vertical="center" wrapText="1"/>
      <protection/>
    </xf>
    <xf numFmtId="0" fontId="115" fillId="0" borderId="87" xfId="51" applyFont="1" applyFill="1" applyBorder="1" applyAlignment="1">
      <alignment horizontal="center" vertical="center" wrapText="1"/>
      <protection/>
    </xf>
    <xf numFmtId="0" fontId="115" fillId="0" borderId="40" xfId="51" applyFont="1" applyFill="1" applyBorder="1" applyAlignment="1">
      <alignment horizontal="center" vertical="center" wrapText="1"/>
      <protection/>
    </xf>
    <xf numFmtId="0" fontId="153" fillId="0" borderId="80" xfId="51" applyFont="1" applyFill="1" applyBorder="1" applyAlignment="1">
      <alignment horizontal="center" vertical="center"/>
      <protection/>
    </xf>
    <xf numFmtId="0" fontId="157" fillId="0" borderId="80" xfId="51" applyFont="1" applyFill="1" applyBorder="1" applyAlignment="1">
      <alignment horizontal="center" vertical="center"/>
      <protection/>
    </xf>
    <xf numFmtId="0" fontId="157" fillId="0" borderId="19" xfId="51" applyFont="1" applyFill="1" applyBorder="1" applyAlignment="1">
      <alignment horizontal="center" vertical="center"/>
      <protection/>
    </xf>
    <xf numFmtId="0" fontId="32" fillId="55" borderId="25" xfId="51" applyFont="1" applyFill="1" applyBorder="1" applyAlignment="1">
      <alignment horizontal="center" vertical="center" shrinkToFit="1"/>
      <protection/>
    </xf>
    <xf numFmtId="0" fontId="0" fillId="55" borderId="26" xfId="0" applyFont="1" applyFill="1" applyBorder="1" applyAlignment="1">
      <alignment horizontal="center" vertical="center"/>
    </xf>
    <xf numFmtId="0" fontId="0" fillId="55" borderId="25" xfId="0" applyFont="1" applyFill="1" applyBorder="1" applyAlignment="1">
      <alignment horizontal="center" vertical="center"/>
    </xf>
    <xf numFmtId="0" fontId="139" fillId="0" borderId="143" xfId="51" applyFont="1" applyFill="1" applyBorder="1" applyAlignment="1">
      <alignment horizontal="center" vertical="center"/>
      <protection/>
    </xf>
    <xf numFmtId="0" fontId="139" fillId="0" borderId="32" xfId="51" applyFont="1" applyFill="1" applyBorder="1" applyAlignment="1">
      <alignment horizontal="center" vertical="center"/>
      <protection/>
    </xf>
    <xf numFmtId="0" fontId="139" fillId="0" borderId="147" xfId="51" applyFont="1" applyFill="1" applyBorder="1" applyAlignment="1">
      <alignment vertical="center" textRotation="255"/>
      <protection/>
    </xf>
    <xf numFmtId="0" fontId="139" fillId="0" borderId="66" xfId="51" applyFont="1" applyFill="1" applyBorder="1" applyAlignment="1">
      <alignment vertical="center" textRotation="255"/>
      <protection/>
    </xf>
    <xf numFmtId="0" fontId="139" fillId="0" borderId="114" xfId="51" applyFont="1" applyFill="1" applyBorder="1" applyAlignment="1">
      <alignment vertical="center" textRotation="255"/>
      <protection/>
    </xf>
    <xf numFmtId="0" fontId="139" fillId="0" borderId="94" xfId="51" applyFont="1" applyFill="1" applyBorder="1" applyAlignment="1">
      <alignment vertical="center" textRotation="255"/>
      <protection/>
    </xf>
    <xf numFmtId="0" fontId="139" fillId="0" borderId="148" xfId="51" applyFont="1" applyFill="1" applyBorder="1" applyAlignment="1">
      <alignment vertical="center" textRotation="255"/>
      <protection/>
    </xf>
    <xf numFmtId="0" fontId="139" fillId="0" borderId="95" xfId="51" applyFont="1" applyFill="1" applyBorder="1" applyAlignment="1">
      <alignment vertical="center" textRotation="255"/>
      <protection/>
    </xf>
    <xf numFmtId="0" fontId="32" fillId="0" borderId="147" xfId="51" applyFont="1" applyBorder="1" applyAlignment="1">
      <alignment horizontal="center" vertical="center" textRotation="255" shrinkToFit="1"/>
      <protection/>
    </xf>
    <xf numFmtId="0" fontId="32" fillId="0" borderId="166" xfId="51" applyFont="1" applyBorder="1" applyAlignment="1">
      <alignment horizontal="center" vertical="center" textRotation="255" shrinkToFit="1"/>
      <protection/>
    </xf>
    <xf numFmtId="0" fontId="32" fillId="0" borderId="114" xfId="51" applyFont="1" applyBorder="1" applyAlignment="1">
      <alignment horizontal="center" vertical="center" textRotation="255" shrinkToFit="1"/>
      <protection/>
    </xf>
    <xf numFmtId="0" fontId="32" fillId="0" borderId="0" xfId="51" applyFont="1" applyBorder="1" applyAlignment="1">
      <alignment horizontal="center" vertical="center" textRotation="255" shrinkToFit="1"/>
      <protection/>
    </xf>
    <xf numFmtId="0" fontId="139" fillId="0" borderId="144" xfId="51" applyFont="1" applyFill="1" applyBorder="1" applyAlignment="1">
      <alignment horizontal="center" vertical="center"/>
      <protection/>
    </xf>
    <xf numFmtId="0" fontId="139" fillId="0" borderId="145" xfId="51" applyFont="1" applyFill="1" applyBorder="1" applyAlignment="1">
      <alignment horizontal="center" vertical="center" wrapText="1"/>
      <protection/>
    </xf>
    <xf numFmtId="0" fontId="139" fillId="0" borderId="146" xfId="51" applyFont="1" applyFill="1" applyBorder="1" applyAlignment="1">
      <alignment horizontal="center" vertical="center" wrapText="1"/>
      <protection/>
    </xf>
    <xf numFmtId="0" fontId="139" fillId="0" borderId="153" xfId="51" applyFont="1" applyFill="1" applyBorder="1" applyAlignment="1">
      <alignment horizontal="center" vertical="center" textRotation="255"/>
      <protection/>
    </xf>
    <xf numFmtId="0" fontId="139" fillId="0" borderId="154" xfId="51" applyFont="1" applyFill="1" applyBorder="1" applyAlignment="1">
      <alignment horizontal="center" vertical="center" textRotation="255"/>
      <protection/>
    </xf>
    <xf numFmtId="0" fontId="139" fillId="0" borderId="114" xfId="51" applyFont="1" applyFill="1" applyBorder="1" applyAlignment="1">
      <alignment horizontal="center" vertical="center" textRotation="255"/>
      <protection/>
    </xf>
    <xf numFmtId="0" fontId="139" fillId="0" borderId="0" xfId="51" applyFont="1" applyFill="1" applyBorder="1" applyAlignment="1">
      <alignment horizontal="center" vertical="center" textRotation="255"/>
      <protection/>
    </xf>
    <xf numFmtId="0" fontId="139" fillId="0" borderId="47" xfId="51" applyFont="1" applyFill="1" applyBorder="1" applyAlignment="1">
      <alignment vertical="center" textRotation="255" wrapText="1"/>
      <protection/>
    </xf>
    <xf numFmtId="0" fontId="139" fillId="0" borderId="45" xfId="51" applyFont="1" applyFill="1" applyBorder="1" applyAlignment="1">
      <alignment vertical="center" textRotation="255" wrapText="1"/>
      <protection/>
    </xf>
    <xf numFmtId="0" fontId="139" fillId="0" borderId="107" xfId="51" applyFont="1" applyFill="1" applyBorder="1" applyAlignment="1">
      <alignment vertical="center" textRotation="255" wrapText="1"/>
      <protection/>
    </xf>
    <xf numFmtId="0" fontId="139" fillId="0" borderId="42" xfId="51" applyFont="1" applyFill="1" applyBorder="1" applyAlignment="1">
      <alignment vertical="center" textRotation="255" wrapText="1"/>
      <protection/>
    </xf>
    <xf numFmtId="0" fontId="139" fillId="0" borderId="166" xfId="51" applyFont="1" applyFill="1" applyBorder="1" applyAlignment="1">
      <alignment vertical="center" textRotation="255"/>
      <protection/>
    </xf>
    <xf numFmtId="0" fontId="139" fillId="0" borderId="0" xfId="51" applyFont="1" applyFill="1" applyBorder="1" applyAlignment="1">
      <alignment vertical="center" textRotation="255"/>
      <protection/>
    </xf>
    <xf numFmtId="0" fontId="158" fillId="0" borderId="0" xfId="51" applyFont="1" applyFill="1" applyAlignment="1">
      <alignment horizontal="center" vertical="center"/>
      <protection/>
    </xf>
    <xf numFmtId="0" fontId="32" fillId="0" borderId="0" xfId="51" applyFont="1" applyFill="1" applyBorder="1" applyAlignment="1">
      <alignment horizontal="right" vertical="center" wrapText="1"/>
      <protection/>
    </xf>
    <xf numFmtId="0" fontId="139" fillId="0" borderId="82" xfId="51" applyFont="1" applyFill="1" applyBorder="1" applyAlignment="1">
      <alignment horizontal="center" vertical="center" wrapText="1"/>
      <protection/>
    </xf>
    <xf numFmtId="0" fontId="139" fillId="0" borderId="80" xfId="51" applyFont="1" applyFill="1" applyBorder="1" applyAlignment="1">
      <alignment horizontal="center" vertical="center" wrapText="1"/>
      <protection/>
    </xf>
    <xf numFmtId="0" fontId="36" fillId="0" borderId="80" xfId="51" applyFont="1" applyFill="1" applyBorder="1" applyAlignment="1">
      <alignment horizontal="center" vertical="center" wrapText="1"/>
      <protection/>
    </xf>
    <xf numFmtId="0" fontId="115" fillId="0" borderId="84" xfId="51" applyFont="1" applyFill="1" applyBorder="1" applyAlignment="1">
      <alignment horizontal="center" vertical="center" wrapText="1"/>
      <protection/>
    </xf>
    <xf numFmtId="0" fontId="36" fillId="0" borderId="83" xfId="51" applyFont="1" applyFill="1" applyBorder="1" applyAlignment="1">
      <alignment horizontal="center" vertical="center" wrapText="1"/>
      <protection/>
    </xf>
    <xf numFmtId="0" fontId="39" fillId="0" borderId="106" xfId="51" applyFont="1" applyFill="1" applyBorder="1" applyAlignment="1">
      <alignment horizontal="center" vertical="center" textRotation="255"/>
      <protection/>
    </xf>
    <xf numFmtId="0" fontId="39" fillId="0" borderId="118" xfId="51" applyFont="1" applyFill="1" applyBorder="1" applyAlignment="1">
      <alignment horizontal="center" vertical="center" textRotation="255" wrapText="1"/>
      <protection/>
    </xf>
    <xf numFmtId="0" fontId="39" fillId="0" borderId="23" xfId="51" applyFont="1" applyFill="1" applyBorder="1" applyAlignment="1">
      <alignment horizontal="center" vertical="center" textRotation="255" wrapText="1"/>
      <protection/>
    </xf>
    <xf numFmtId="0" fontId="39" fillId="0" borderId="29" xfId="51" applyFont="1" applyFill="1" applyBorder="1" applyAlignment="1">
      <alignment horizontal="center" vertical="center" textRotation="255" wrapText="1"/>
      <protection/>
    </xf>
    <xf numFmtId="0" fontId="139" fillId="0" borderId="35" xfId="51" applyFont="1" applyFill="1" applyBorder="1" applyAlignment="1">
      <alignment horizontal="center" vertical="center" wrapText="1"/>
      <protection/>
    </xf>
    <xf numFmtId="0" fontId="139" fillId="0" borderId="19" xfId="51" applyFont="1" applyFill="1" applyBorder="1" applyAlignment="1">
      <alignment horizontal="center" vertical="center" wrapText="1"/>
      <protection/>
    </xf>
    <xf numFmtId="0" fontId="115" fillId="0" borderId="27" xfId="51" applyFont="1" applyFill="1" applyBorder="1" applyAlignment="1">
      <alignment horizontal="center" vertical="center" wrapText="1"/>
      <protection/>
    </xf>
    <xf numFmtId="0" fontId="115" fillId="0" borderId="26" xfId="51" applyFont="1" applyFill="1" applyBorder="1" applyAlignment="1">
      <alignment horizontal="center" vertical="center" wrapText="1"/>
      <protection/>
    </xf>
    <xf numFmtId="0" fontId="25" fillId="0" borderId="19" xfId="0" applyFont="1" applyBorder="1" applyAlignment="1">
      <alignment horizontal="center" vertical="center" textRotation="255" wrapText="1"/>
    </xf>
    <xf numFmtId="0" fontId="25" fillId="0" borderId="19" xfId="0" applyFont="1" applyBorder="1" applyAlignment="1">
      <alignment horizontal="center" vertical="center" wrapText="1"/>
    </xf>
    <xf numFmtId="0" fontId="25" fillId="0" borderId="19" xfId="0" applyFont="1" applyBorder="1" applyAlignment="1">
      <alignment vertical="center" wrapText="1"/>
    </xf>
    <xf numFmtId="0" fontId="25" fillId="0" borderId="19" xfId="0" applyFont="1" applyBorder="1" applyAlignment="1">
      <alignment vertical="top" wrapText="1"/>
    </xf>
    <xf numFmtId="0" fontId="25" fillId="0" borderId="19" xfId="0" applyFont="1" applyBorder="1" applyAlignment="1">
      <alignment vertical="top"/>
    </xf>
    <xf numFmtId="0" fontId="25" fillId="0" borderId="64" xfId="0" applyFont="1" applyBorder="1" applyAlignment="1">
      <alignment vertical="center" textRotation="255"/>
    </xf>
    <xf numFmtId="0" fontId="25" fillId="0" borderId="42" xfId="0" applyFont="1" applyBorder="1" applyAlignment="1">
      <alignment vertical="center" textRotation="255"/>
    </xf>
    <xf numFmtId="0" fontId="25" fillId="0" borderId="20" xfId="0" applyFont="1" applyBorder="1" applyAlignment="1">
      <alignment horizontal="center" vertical="center" textRotation="255"/>
    </xf>
    <xf numFmtId="0" fontId="0" fillId="0" borderId="19" xfId="0" applyBorder="1" applyAlignment="1">
      <alignment horizontal="center" vertical="center" textRotation="255"/>
    </xf>
    <xf numFmtId="0" fontId="0" fillId="0" borderId="28" xfId="0" applyBorder="1" applyAlignment="1">
      <alignment horizontal="center" vertical="center" textRotation="255"/>
    </xf>
    <xf numFmtId="0" fontId="25" fillId="0" borderId="19" xfId="0" applyFont="1" applyFill="1" applyBorder="1" applyAlignment="1">
      <alignment horizontal="center" vertical="center"/>
    </xf>
    <xf numFmtId="0" fontId="25" fillId="0" borderId="19" xfId="0" applyFont="1" applyBorder="1" applyAlignment="1">
      <alignment horizontal="center" vertical="center" shrinkToFit="1"/>
    </xf>
    <xf numFmtId="0" fontId="25" fillId="0" borderId="19" xfId="0" applyFont="1" applyBorder="1" applyAlignment="1">
      <alignment horizontal="center" vertical="center"/>
    </xf>
    <xf numFmtId="0" fontId="26" fillId="0" borderId="0" xfId="0" applyFont="1" applyAlignment="1">
      <alignment horizontal="center" vertical="center"/>
    </xf>
    <xf numFmtId="0" fontId="25" fillId="0" borderId="117" xfId="0" applyFont="1" applyBorder="1" applyAlignment="1">
      <alignment horizontal="right" vertical="center" wrapText="1"/>
    </xf>
    <xf numFmtId="0" fontId="25" fillId="0" borderId="19" xfId="0" applyFont="1" applyFill="1" applyBorder="1" applyAlignment="1">
      <alignment horizontal="center" vertical="center" wrapText="1"/>
    </xf>
    <xf numFmtId="0" fontId="108" fillId="0" borderId="19" xfId="0" applyFont="1" applyFill="1" applyBorder="1" applyAlignment="1">
      <alignment horizontal="center" vertical="center" textRotation="255" wrapText="1"/>
    </xf>
    <xf numFmtId="0" fontId="108" fillId="0" borderId="19" xfId="51" applyFont="1" applyFill="1" applyBorder="1" applyAlignment="1">
      <alignment vertical="center" wrapText="1"/>
      <protection/>
    </xf>
    <xf numFmtId="0" fontId="108" fillId="0" borderId="19" xfId="0" applyFont="1" applyFill="1" applyBorder="1" applyAlignment="1">
      <alignment horizontal="center" vertical="center" wrapText="1"/>
    </xf>
    <xf numFmtId="0" fontId="108" fillId="0" borderId="19" xfId="0" applyFont="1" applyFill="1" applyBorder="1" applyAlignment="1">
      <alignment vertical="center" wrapText="1"/>
    </xf>
    <xf numFmtId="0" fontId="108" fillId="0" borderId="28" xfId="0" applyFont="1" applyFill="1" applyBorder="1" applyAlignment="1">
      <alignment horizontal="center" vertical="center"/>
    </xf>
    <xf numFmtId="0" fontId="110" fillId="0" borderId="28" xfId="0" applyFont="1" applyFill="1" applyBorder="1" applyAlignment="1">
      <alignment horizontal="center" vertical="center"/>
    </xf>
    <xf numFmtId="0" fontId="110" fillId="0" borderId="20" xfId="0" applyFont="1" applyFill="1" applyBorder="1" applyAlignment="1">
      <alignment horizontal="center" vertical="center"/>
    </xf>
    <xf numFmtId="0" fontId="108" fillId="0" borderId="19" xfId="0" applyFont="1" applyFill="1" applyBorder="1" applyAlignment="1">
      <alignment horizontal="center" vertical="center"/>
    </xf>
    <xf numFmtId="0" fontId="110" fillId="0" borderId="19" xfId="0" applyFont="1" applyFill="1" applyBorder="1" applyAlignment="1">
      <alignment horizontal="center" vertical="center"/>
    </xf>
    <xf numFmtId="0" fontId="132" fillId="0" borderId="19" xfId="0" applyFont="1" applyFill="1" applyBorder="1" applyAlignment="1">
      <alignment horizontal="center" vertical="center"/>
    </xf>
    <xf numFmtId="0" fontId="118" fillId="0" borderId="33" xfId="0" applyFont="1" applyFill="1" applyBorder="1" applyAlignment="1">
      <alignment horizontal="center" vertical="center"/>
    </xf>
    <xf numFmtId="0" fontId="118" fillId="0" borderId="45" xfId="0" applyFont="1" applyFill="1" applyBorder="1" applyAlignment="1">
      <alignment horizontal="center" vertical="center" textRotation="255"/>
    </xf>
    <xf numFmtId="0" fontId="118" fillId="0" borderId="64" xfId="0" applyFont="1" applyFill="1" applyBorder="1" applyAlignment="1">
      <alignment horizontal="center" vertical="center" textRotation="255"/>
    </xf>
    <xf numFmtId="0" fontId="118" fillId="0" borderId="42" xfId="0" applyFont="1" applyFill="1" applyBorder="1" applyAlignment="1">
      <alignment horizontal="center" vertical="center" textRotation="255"/>
    </xf>
    <xf numFmtId="0" fontId="24" fillId="0" borderId="33" xfId="0" applyFont="1" applyFill="1" applyBorder="1" applyAlignment="1">
      <alignment horizontal="center" vertical="center"/>
    </xf>
    <xf numFmtId="0" fontId="118" fillId="0" borderId="64" xfId="0" applyFont="1" applyFill="1" applyBorder="1" applyAlignment="1">
      <alignment horizontal="center" vertical="center" wrapText="1"/>
    </xf>
    <xf numFmtId="0" fontId="132" fillId="0" borderId="28" xfId="0" applyFont="1" applyFill="1" applyBorder="1" applyAlignment="1">
      <alignment horizontal="center" vertical="center"/>
    </xf>
    <xf numFmtId="0" fontId="149" fillId="0" borderId="28" xfId="0" applyFont="1" applyFill="1" applyBorder="1" applyAlignment="1">
      <alignment horizontal="center" vertical="center"/>
    </xf>
    <xf numFmtId="0" fontId="149" fillId="0" borderId="20" xfId="0" applyFont="1" applyFill="1" applyBorder="1" applyAlignment="1">
      <alignment horizontal="center" vertical="center"/>
    </xf>
    <xf numFmtId="0" fontId="118" fillId="0" borderId="33" xfId="51" applyFont="1" applyFill="1" applyBorder="1" applyAlignment="1">
      <alignment horizontal="center" vertical="center"/>
      <protection/>
    </xf>
    <xf numFmtId="0" fontId="118" fillId="0" borderId="64" xfId="51" applyFont="1" applyFill="1" applyBorder="1" applyAlignment="1">
      <alignment vertical="center" textRotation="255" wrapText="1"/>
      <protection/>
    </xf>
    <xf numFmtId="0" fontId="118" fillId="0" borderId="45" xfId="51" applyFont="1" applyFill="1" applyBorder="1" applyAlignment="1">
      <alignment horizontal="center" vertical="center"/>
      <protection/>
    </xf>
    <xf numFmtId="0" fontId="118" fillId="0" borderId="38" xfId="0" applyFont="1" applyFill="1" applyBorder="1" applyAlignment="1">
      <alignment vertical="center" textRotation="255" wrapText="1" shrinkToFit="1"/>
    </xf>
    <xf numFmtId="0" fontId="118" fillId="0" borderId="38" xfId="0" applyFont="1" applyFill="1" applyBorder="1" applyAlignment="1">
      <alignment vertical="center" textRotation="255" shrinkToFit="1"/>
    </xf>
    <xf numFmtId="0" fontId="118" fillId="0" borderId="109" xfId="0" applyFont="1" applyFill="1" applyBorder="1" applyAlignment="1">
      <alignment horizontal="center" vertical="center"/>
    </xf>
    <xf numFmtId="0" fontId="118" fillId="0" borderId="64" xfId="0" applyFont="1" applyFill="1" applyBorder="1" applyAlignment="1">
      <alignment vertical="center" textRotation="255"/>
    </xf>
    <xf numFmtId="0" fontId="118" fillId="0" borderId="19" xfId="51" applyFont="1" applyFill="1" applyBorder="1" applyAlignment="1">
      <alignment horizontal="center" vertical="center" textRotation="255"/>
      <protection/>
    </xf>
    <xf numFmtId="0" fontId="118" fillId="0" borderId="28" xfId="51" applyFont="1" applyFill="1" applyBorder="1" applyAlignment="1">
      <alignment horizontal="center" vertical="center" textRotation="255"/>
      <protection/>
    </xf>
    <xf numFmtId="0" fontId="118" fillId="0" borderId="20" xfId="51" applyFont="1" applyFill="1" applyBorder="1" applyAlignment="1">
      <alignment horizontal="center" vertical="center" textRotation="255"/>
      <protection/>
    </xf>
    <xf numFmtId="0" fontId="118" fillId="0" borderId="20" xfId="51" applyFont="1" applyFill="1" applyBorder="1" applyAlignment="1">
      <alignment horizontal="center" vertical="center" textRotation="255" wrapText="1"/>
      <protection/>
    </xf>
    <xf numFmtId="0" fontId="118" fillId="0" borderId="19" xfId="51" applyFont="1" applyFill="1" applyBorder="1" applyAlignment="1">
      <alignment horizontal="center" vertical="center" textRotation="255" wrapText="1"/>
      <protection/>
    </xf>
    <xf numFmtId="0" fontId="118" fillId="0" borderId="19" xfId="0" applyFont="1" applyFill="1" applyBorder="1" applyAlignment="1">
      <alignment horizontal="center" vertical="center" wrapText="1"/>
    </xf>
    <xf numFmtId="0" fontId="114" fillId="0" borderId="0" xfId="0" applyFont="1" applyFill="1" applyAlignment="1">
      <alignment horizontal="center" vertical="center"/>
    </xf>
    <xf numFmtId="0" fontId="108" fillId="55" borderId="25" xfId="0" applyFont="1" applyFill="1" applyBorder="1" applyAlignment="1">
      <alignment horizontal="center" vertical="center"/>
    </xf>
    <xf numFmtId="0" fontId="25" fillId="0" borderId="0" xfId="51" applyFont="1" applyFill="1" applyBorder="1" applyAlignment="1">
      <alignment horizontal="right" vertical="center" wrapText="1"/>
      <protection/>
    </xf>
    <xf numFmtId="0" fontId="118" fillId="0" borderId="45" xfId="51" applyFont="1" applyFill="1" applyBorder="1" applyAlignment="1">
      <alignment horizontal="center" vertical="center" textRotation="255"/>
      <protection/>
    </xf>
    <xf numFmtId="0" fontId="118" fillId="0" borderId="64" xfId="51" applyFont="1" applyFill="1" applyBorder="1" applyAlignment="1">
      <alignment horizontal="center" vertical="center" textRotation="255"/>
      <protection/>
    </xf>
    <xf numFmtId="0" fontId="118" fillId="0" borderId="42" xfId="51" applyFont="1" applyFill="1" applyBorder="1" applyAlignment="1">
      <alignment horizontal="center" vertical="center" textRotation="255"/>
      <protection/>
    </xf>
    <xf numFmtId="0" fontId="118" fillId="0" borderId="45" xfId="51" applyFont="1" applyFill="1" applyBorder="1" applyAlignment="1">
      <alignment horizontal="center" vertical="center" textRotation="255" wrapText="1"/>
      <protection/>
    </xf>
    <xf numFmtId="0" fontId="118" fillId="0" borderId="28" xfId="51" applyFont="1" applyFill="1" applyBorder="1" applyAlignment="1">
      <alignment horizontal="center" vertical="center" textRotation="255" wrapText="1"/>
      <protection/>
    </xf>
    <xf numFmtId="0" fontId="118" fillId="0" borderId="42" xfId="51" applyFont="1" applyFill="1" applyBorder="1" applyAlignment="1">
      <alignment horizontal="center" vertical="center" textRotation="255" wrapText="1"/>
      <protection/>
    </xf>
    <xf numFmtId="0" fontId="108" fillId="0" borderId="108" xfId="51" applyFont="1" applyFill="1" applyBorder="1" applyAlignment="1">
      <alignment horizontal="center" vertical="center" textRotation="255" shrinkToFit="1"/>
      <protection/>
    </xf>
    <xf numFmtId="0" fontId="108" fillId="0" borderId="66" xfId="51" applyFont="1" applyFill="1" applyBorder="1" applyAlignment="1">
      <alignment horizontal="center" vertical="center" textRotation="255" shrinkToFit="1"/>
      <protection/>
    </xf>
    <xf numFmtId="0" fontId="108" fillId="0" borderId="130" xfId="51" applyFont="1" applyFill="1" applyBorder="1" applyAlignment="1">
      <alignment horizontal="center" vertical="center" textRotation="255" shrinkToFit="1"/>
      <protection/>
    </xf>
    <xf numFmtId="0" fontId="108" fillId="0" borderId="95" xfId="51" applyFont="1" applyFill="1" applyBorder="1" applyAlignment="1">
      <alignment horizontal="center" vertical="center" textRotation="255" shrinkToFit="1"/>
      <protection/>
    </xf>
    <xf numFmtId="0" fontId="118" fillId="0" borderId="166" xfId="51" applyFont="1" applyFill="1" applyBorder="1" applyAlignment="1">
      <alignment vertical="center" textRotation="255"/>
      <protection/>
    </xf>
    <xf numFmtId="0" fontId="118" fillId="0" borderId="0" xfId="51" applyFont="1" applyFill="1" applyBorder="1" applyAlignment="1">
      <alignment vertical="center" textRotation="255"/>
      <protection/>
    </xf>
    <xf numFmtId="0" fontId="118" fillId="0" borderId="20" xfId="51" applyFont="1" applyFill="1" applyBorder="1" applyAlignment="1">
      <alignment vertical="center" textRotation="255"/>
      <protection/>
    </xf>
    <xf numFmtId="0" fontId="118" fillId="0" borderId="19" xfId="51" applyFont="1" applyFill="1" applyBorder="1" applyAlignment="1">
      <alignment vertical="center" textRotation="255"/>
      <protection/>
    </xf>
    <xf numFmtId="0" fontId="118" fillId="0" borderId="28" xfId="51" applyFont="1" applyFill="1" applyBorder="1" applyAlignment="1">
      <alignment vertical="center" textRotation="255"/>
      <protection/>
    </xf>
    <xf numFmtId="0" fontId="118" fillId="0" borderId="45" xfId="51" applyFont="1" applyFill="1" applyBorder="1" applyAlignment="1">
      <alignment vertical="center" textRotation="255"/>
      <protection/>
    </xf>
    <xf numFmtId="0" fontId="118" fillId="0" borderId="64" xfId="51" applyFont="1" applyFill="1" applyBorder="1" applyAlignment="1">
      <alignment vertical="center" textRotation="255"/>
      <protection/>
    </xf>
    <xf numFmtId="0" fontId="110" fillId="0" borderId="20" xfId="51" applyFont="1" applyFill="1" applyBorder="1" applyAlignment="1">
      <alignment vertical="center" textRotation="255"/>
      <protection/>
    </xf>
    <xf numFmtId="0" fontId="159" fillId="0" borderId="28" xfId="51" applyFont="1" applyFill="1" applyBorder="1" applyAlignment="1">
      <alignment vertical="center" textRotation="255"/>
      <protection/>
    </xf>
    <xf numFmtId="0" fontId="159" fillId="0" borderId="64" xfId="51" applyFont="1" applyFill="1" applyBorder="1" applyAlignment="1">
      <alignment vertical="center" textRotation="255"/>
      <protection/>
    </xf>
    <xf numFmtId="0" fontId="159" fillId="0" borderId="28" xfId="51" applyFont="1" applyFill="1" applyBorder="1" applyAlignment="1">
      <alignment vertical="center" textRotation="255" shrinkToFit="1"/>
      <protection/>
    </xf>
    <xf numFmtId="0" fontId="159" fillId="0" borderId="64" xfId="51" applyFont="1" applyFill="1" applyBorder="1" applyAlignment="1">
      <alignment vertical="center" textRotation="255" shrinkToFit="1"/>
      <protection/>
    </xf>
    <xf numFmtId="0" fontId="159" fillId="0" borderId="42" xfId="51" applyFont="1" applyFill="1" applyBorder="1" applyAlignment="1">
      <alignment vertical="center" textRotation="255" shrinkToFit="1"/>
      <protection/>
    </xf>
    <xf numFmtId="0" fontId="118" fillId="0" borderId="108" xfId="51" applyFont="1" applyFill="1" applyBorder="1" applyAlignment="1">
      <alignment horizontal="center" vertical="center" wrapText="1"/>
      <protection/>
    </xf>
    <xf numFmtId="0" fontId="118" fillId="0" borderId="66" xfId="51" applyFont="1" applyFill="1" applyBorder="1" applyAlignment="1">
      <alignment horizontal="center" vertical="center" wrapText="1"/>
      <protection/>
    </xf>
    <xf numFmtId="0" fontId="132" fillId="0" borderId="135" xfId="51" applyFont="1" applyFill="1" applyBorder="1" applyAlignment="1">
      <alignment horizontal="center" vertical="center"/>
      <protection/>
    </xf>
    <xf numFmtId="0" fontId="132" fillId="0" borderId="136" xfId="51" applyFont="1" applyFill="1" applyBorder="1" applyAlignment="1">
      <alignment horizontal="center" vertical="center"/>
      <protection/>
    </xf>
    <xf numFmtId="0" fontId="132" fillId="0" borderId="23" xfId="51" applyFont="1" applyFill="1" applyBorder="1" applyAlignment="1">
      <alignment horizontal="center" vertical="center"/>
      <protection/>
    </xf>
    <xf numFmtId="0" fontId="132" fillId="0" borderId="117" xfId="51" applyFont="1" applyFill="1" applyBorder="1" applyAlignment="1">
      <alignment horizontal="center" vertical="center"/>
      <protection/>
    </xf>
    <xf numFmtId="0" fontId="108" fillId="0" borderId="81" xfId="51" applyFont="1" applyFill="1" applyBorder="1" applyAlignment="1">
      <alignment horizontal="center" vertical="center"/>
      <protection/>
    </xf>
    <xf numFmtId="0" fontId="108" fillId="0" borderId="116" xfId="51" applyFont="1" applyFill="1" applyBorder="1" applyAlignment="1">
      <alignment horizontal="center" vertical="center"/>
      <protection/>
    </xf>
    <xf numFmtId="0" fontId="108" fillId="0" borderId="83" xfId="51" applyFont="1" applyFill="1" applyBorder="1" applyAlignment="1">
      <alignment horizontal="center" vertical="center"/>
      <protection/>
    </xf>
    <xf numFmtId="0" fontId="108" fillId="0" borderId="135" xfId="51" applyFont="1" applyFill="1" applyBorder="1" applyAlignment="1">
      <alignment horizontal="center" vertical="center"/>
      <protection/>
    </xf>
    <xf numFmtId="0" fontId="108" fillId="0" borderId="136" xfId="51" applyFont="1" applyFill="1" applyBorder="1" applyAlignment="1">
      <alignment horizontal="center" vertical="center"/>
      <protection/>
    </xf>
    <xf numFmtId="0" fontId="108" fillId="0" borderId="90" xfId="51" applyFont="1" applyFill="1" applyBorder="1" applyAlignment="1">
      <alignment horizontal="center" vertical="center"/>
      <protection/>
    </xf>
    <xf numFmtId="0" fontId="108" fillId="0" borderId="23" xfId="51" applyFont="1" applyFill="1" applyBorder="1" applyAlignment="1">
      <alignment horizontal="center" vertical="center"/>
      <protection/>
    </xf>
    <xf numFmtId="0" fontId="108" fillId="0" borderId="117" xfId="51" applyFont="1" applyFill="1" applyBorder="1" applyAlignment="1">
      <alignment horizontal="center" vertical="center"/>
      <protection/>
    </xf>
    <xf numFmtId="0" fontId="108" fillId="0" borderId="22" xfId="51" applyFont="1" applyFill="1" applyBorder="1" applyAlignment="1">
      <alignment horizontal="center" vertical="center"/>
      <protection/>
    </xf>
    <xf numFmtId="0" fontId="132" fillId="55" borderId="86" xfId="51" applyFont="1" applyFill="1" applyBorder="1" applyAlignment="1">
      <alignment horizontal="center" vertical="center"/>
      <protection/>
    </xf>
    <xf numFmtId="0" fontId="160" fillId="55" borderId="131" xfId="0" applyFont="1" applyFill="1" applyBorder="1" applyAlignment="1">
      <alignment horizontal="center" vertical="center"/>
    </xf>
    <xf numFmtId="0" fontId="0" fillId="0" borderId="40" xfId="0" applyBorder="1" applyAlignment="1">
      <alignment horizontal="center" vertical="center"/>
    </xf>
    <xf numFmtId="0" fontId="108" fillId="0" borderId="19" xfId="51" applyFont="1" applyFill="1" applyBorder="1" applyAlignment="1">
      <alignment horizontal="center" vertical="center" shrinkToFit="1"/>
      <protection/>
    </xf>
    <xf numFmtId="0" fontId="108" fillId="0" borderId="25" xfId="51" applyFont="1" applyFill="1" applyBorder="1" applyAlignment="1">
      <alignment horizontal="center" vertical="center"/>
      <protection/>
    </xf>
    <xf numFmtId="0" fontId="108" fillId="0" borderId="105" xfId="51" applyFont="1" applyFill="1" applyBorder="1" applyAlignment="1">
      <alignment horizontal="center" vertical="center"/>
      <protection/>
    </xf>
    <xf numFmtId="0" fontId="108" fillId="0" borderId="26" xfId="51" applyFont="1" applyFill="1" applyBorder="1" applyAlignment="1">
      <alignment horizontal="center" vertical="center"/>
      <protection/>
    </xf>
    <xf numFmtId="0" fontId="108" fillId="0" borderId="135" xfId="51" applyFont="1" applyFill="1" applyBorder="1" applyAlignment="1">
      <alignment horizontal="center" vertical="center" textRotation="255" wrapText="1"/>
      <protection/>
    </xf>
    <xf numFmtId="0" fontId="108" fillId="0" borderId="118" xfId="51" applyFont="1" applyFill="1" applyBorder="1" applyAlignment="1">
      <alignment horizontal="center" vertical="center" textRotation="255" wrapText="1"/>
      <protection/>
    </xf>
    <xf numFmtId="0" fontId="108" fillId="0" borderId="23" xfId="51" applyFont="1" applyFill="1" applyBorder="1" applyAlignment="1">
      <alignment horizontal="center" vertical="center" textRotation="255" wrapText="1"/>
      <protection/>
    </xf>
    <xf numFmtId="0" fontId="108" fillId="0" borderId="22" xfId="51" applyFont="1" applyFill="1" applyBorder="1" applyAlignment="1">
      <alignment horizontal="center" vertical="center" textRotation="255" wrapText="1"/>
      <protection/>
    </xf>
    <xf numFmtId="0" fontId="25" fillId="0" borderId="118" xfId="51" applyFont="1" applyFill="1" applyBorder="1" applyAlignment="1">
      <alignment vertical="top" wrapText="1"/>
      <protection/>
    </xf>
    <xf numFmtId="0" fontId="25" fillId="0" borderId="0" xfId="51" applyFont="1" applyFill="1" applyBorder="1" applyAlignment="1">
      <alignment vertical="top" wrapText="1"/>
      <protection/>
    </xf>
    <xf numFmtId="0" fontId="25" fillId="0" borderId="136" xfId="51" applyFont="1" applyFill="1" applyBorder="1" applyAlignment="1">
      <alignment vertical="top" wrapText="1"/>
      <protection/>
    </xf>
    <xf numFmtId="0" fontId="25" fillId="0" borderId="90" xfId="51" applyFont="1" applyFill="1" applyBorder="1" applyAlignment="1">
      <alignment vertical="top" wrapText="1"/>
      <protection/>
    </xf>
    <xf numFmtId="0" fontId="25" fillId="0" borderId="94" xfId="51" applyFont="1" applyFill="1" applyBorder="1" applyAlignment="1">
      <alignment vertical="top" wrapText="1"/>
      <protection/>
    </xf>
    <xf numFmtId="0" fontId="25" fillId="0" borderId="23" xfId="51" applyFont="1" applyFill="1" applyBorder="1" applyAlignment="1">
      <alignment vertical="top" wrapText="1"/>
      <protection/>
    </xf>
    <xf numFmtId="0" fontId="25" fillId="0" borderId="117" xfId="51" applyFont="1" applyFill="1" applyBorder="1" applyAlignment="1">
      <alignment vertical="top" wrapText="1"/>
      <protection/>
    </xf>
    <xf numFmtId="0" fontId="25" fillId="0" borderId="22" xfId="51" applyFont="1" applyFill="1" applyBorder="1" applyAlignment="1">
      <alignment vertical="top" wrapText="1"/>
      <protection/>
    </xf>
    <xf numFmtId="0" fontId="108" fillId="0" borderId="20" xfId="51" applyFont="1" applyFill="1" applyBorder="1" applyAlignment="1">
      <alignment horizontal="center" vertical="center" textRotation="255" wrapText="1"/>
      <protection/>
    </xf>
    <xf numFmtId="0" fontId="108" fillId="0" borderId="23" xfId="51" applyFont="1" applyFill="1" applyBorder="1" applyAlignment="1">
      <alignment horizontal="center" vertical="center" wrapText="1"/>
      <protection/>
    </xf>
    <xf numFmtId="0" fontId="108" fillId="0" borderId="117" xfId="51" applyFont="1" applyFill="1" applyBorder="1" applyAlignment="1">
      <alignment horizontal="center" vertical="center" wrapText="1"/>
      <protection/>
    </xf>
    <xf numFmtId="0" fontId="108" fillId="0" borderId="22" xfId="51" applyFont="1" applyFill="1" applyBorder="1" applyAlignment="1">
      <alignment horizontal="center" vertical="center" wrapText="1"/>
      <protection/>
    </xf>
    <xf numFmtId="0" fontId="108" fillId="0" borderId="23" xfId="51" applyFont="1" applyFill="1" applyBorder="1" applyAlignment="1">
      <alignment vertical="top" wrapText="1"/>
      <protection/>
    </xf>
    <xf numFmtId="0" fontId="108" fillId="0" borderId="117" xfId="51" applyFont="1" applyFill="1" applyBorder="1" applyAlignment="1">
      <alignment vertical="top" wrapText="1"/>
      <protection/>
    </xf>
    <xf numFmtId="0" fontId="108" fillId="0" borderId="22" xfId="51" applyFont="1" applyFill="1" applyBorder="1" applyAlignment="1">
      <alignment vertical="top" wrapText="1"/>
      <protection/>
    </xf>
    <xf numFmtId="0" fontId="108" fillId="0" borderId="86" xfId="51" applyFont="1" applyFill="1" applyBorder="1" applyAlignment="1">
      <alignment horizontal="center" vertical="center"/>
      <protection/>
    </xf>
    <xf numFmtId="0" fontId="108" fillId="0" borderId="131" xfId="51" applyFont="1" applyFill="1" applyBorder="1" applyAlignment="1">
      <alignment horizontal="center" vertical="center"/>
      <protection/>
    </xf>
    <xf numFmtId="0" fontId="108" fillId="0" borderId="89" xfId="51" applyFont="1" applyFill="1" applyBorder="1" applyAlignment="1">
      <alignment horizontal="center" vertical="center"/>
      <protection/>
    </xf>
    <xf numFmtId="0" fontId="29" fillId="55" borderId="20" xfId="52" applyFont="1" applyFill="1" applyBorder="1" applyAlignment="1">
      <alignment horizontal="center" vertical="center" textRotation="255" wrapText="1"/>
      <protection/>
    </xf>
    <xf numFmtId="0" fontId="29" fillId="55" borderId="19" xfId="52" applyFont="1" applyFill="1" applyBorder="1" applyAlignment="1">
      <alignment horizontal="center" vertical="center" textRotation="255" wrapText="1"/>
      <protection/>
    </xf>
    <xf numFmtId="0" fontId="29" fillId="55" borderId="40" xfId="52" applyFont="1" applyFill="1" applyBorder="1" applyAlignment="1">
      <alignment horizontal="center" vertical="center" textRotation="255" wrapText="1"/>
      <protection/>
    </xf>
    <xf numFmtId="0" fontId="29" fillId="55" borderId="20" xfId="52" applyFont="1" applyFill="1" applyBorder="1" applyAlignment="1">
      <alignment horizontal="center" vertical="center" wrapText="1"/>
      <protection/>
    </xf>
    <xf numFmtId="0" fontId="29" fillId="55" borderId="19" xfId="52" applyFont="1" applyFill="1" applyBorder="1" applyAlignment="1">
      <alignment horizontal="center" vertical="center" wrapText="1"/>
      <protection/>
    </xf>
    <xf numFmtId="0" fontId="29" fillId="55" borderId="40" xfId="52" applyFont="1" applyFill="1" applyBorder="1" applyAlignment="1">
      <alignment horizontal="center" vertical="center" wrapText="1"/>
      <protection/>
    </xf>
    <xf numFmtId="0" fontId="29" fillId="55" borderId="37" xfId="52" applyFont="1" applyFill="1" applyBorder="1" applyAlignment="1">
      <alignment horizontal="center" vertical="center" textRotation="255" wrapText="1"/>
      <protection/>
    </xf>
    <xf numFmtId="0" fontId="29" fillId="55" borderId="23" xfId="52" applyFont="1" applyFill="1" applyBorder="1" applyAlignment="1">
      <alignment horizontal="center" vertical="center" textRotation="255" wrapText="1"/>
      <protection/>
    </xf>
    <xf numFmtId="0" fontId="29" fillId="55" borderId="35" xfId="52" applyFont="1" applyFill="1" applyBorder="1" applyAlignment="1">
      <alignment horizontal="center" vertical="center" textRotation="255" wrapText="1"/>
      <protection/>
    </xf>
    <xf numFmtId="0" fontId="29" fillId="55" borderId="25" xfId="52" applyFont="1" applyFill="1" applyBorder="1" applyAlignment="1">
      <alignment horizontal="center" vertical="center" textRotation="255" wrapText="1"/>
      <protection/>
    </xf>
    <xf numFmtId="0" fontId="29" fillId="55" borderId="87" xfId="52" applyFont="1" applyFill="1" applyBorder="1" applyAlignment="1">
      <alignment horizontal="center" vertical="center" textRotation="255" wrapText="1"/>
      <protection/>
    </xf>
    <xf numFmtId="0" fontId="29" fillId="55" borderId="86" xfId="52" applyFont="1" applyFill="1" applyBorder="1" applyAlignment="1">
      <alignment horizontal="center" vertical="center" textRotation="255" wrapText="1"/>
      <protection/>
    </xf>
    <xf numFmtId="0" fontId="25" fillId="55" borderId="114" xfId="52" applyFont="1" applyFill="1" applyBorder="1" applyAlignment="1">
      <alignment horizontal="left" vertical="top" wrapText="1"/>
      <protection/>
    </xf>
    <xf numFmtId="0" fontId="25" fillId="55" borderId="0" xfId="52" applyFont="1" applyFill="1" applyBorder="1" applyAlignment="1">
      <alignment horizontal="left" vertical="top" wrapText="1"/>
      <protection/>
    </xf>
    <xf numFmtId="0" fontId="25" fillId="55" borderId="94" xfId="52" applyFont="1" applyFill="1" applyBorder="1" applyAlignment="1">
      <alignment horizontal="left" vertical="top" wrapText="1"/>
      <protection/>
    </xf>
    <xf numFmtId="0" fontId="25" fillId="55" borderId="160" xfId="52" applyFont="1" applyFill="1" applyBorder="1" applyAlignment="1">
      <alignment horizontal="left" vertical="top" wrapText="1"/>
      <protection/>
    </xf>
    <xf numFmtId="0" fontId="25" fillId="55" borderId="138" xfId="52" applyFont="1" applyFill="1" applyBorder="1" applyAlignment="1">
      <alignment horizontal="left" vertical="top" wrapText="1"/>
      <protection/>
    </xf>
    <xf numFmtId="0" fontId="25" fillId="55" borderId="98" xfId="52" applyFont="1" applyFill="1" applyBorder="1" applyAlignment="1">
      <alignment horizontal="left" vertical="top" wrapText="1"/>
      <protection/>
    </xf>
    <xf numFmtId="0" fontId="25" fillId="55" borderId="20" xfId="52" applyFont="1" applyFill="1" applyBorder="1" applyAlignment="1">
      <alignment horizontal="center" vertical="center"/>
      <protection/>
    </xf>
    <xf numFmtId="0" fontId="90" fillId="55" borderId="20" xfId="52" applyFont="1" applyFill="1" applyBorder="1" applyAlignment="1">
      <alignment vertical="center"/>
      <protection/>
    </xf>
    <xf numFmtId="0" fontId="90" fillId="55" borderId="19" xfId="52" applyFont="1" applyFill="1" applyBorder="1" applyAlignment="1">
      <alignment horizontal="center" vertical="center"/>
      <protection/>
    </xf>
    <xf numFmtId="0" fontId="32" fillId="55" borderId="20" xfId="52" applyFont="1" applyFill="1" applyBorder="1" applyAlignment="1">
      <alignment horizontal="center" vertical="center"/>
      <protection/>
    </xf>
    <xf numFmtId="0" fontId="40" fillId="55" borderId="20" xfId="52" applyFont="1" applyFill="1" applyBorder="1" applyAlignment="1">
      <alignment horizontal="center" vertical="center"/>
      <protection/>
    </xf>
    <xf numFmtId="0" fontId="40" fillId="55" borderId="24" xfId="52" applyFont="1" applyFill="1" applyBorder="1" applyAlignment="1">
      <alignment horizontal="center" vertical="center"/>
      <protection/>
    </xf>
    <xf numFmtId="0" fontId="90" fillId="55" borderId="27" xfId="52" applyFont="1" applyFill="1" applyBorder="1" applyAlignment="1">
      <alignment horizontal="center" vertical="center"/>
      <protection/>
    </xf>
    <xf numFmtId="0" fontId="25" fillId="55" borderId="19" xfId="52" applyFont="1" applyFill="1" applyBorder="1" applyAlignment="1">
      <alignment horizontal="center" vertical="center"/>
      <protection/>
    </xf>
    <xf numFmtId="0" fontId="90" fillId="55" borderId="19" xfId="52" applyFont="1" applyFill="1" applyBorder="1" applyAlignment="1">
      <alignment vertical="center"/>
      <protection/>
    </xf>
    <xf numFmtId="0" fontId="29" fillId="55" borderId="20" xfId="52" applyFont="1" applyFill="1" applyBorder="1" applyAlignment="1">
      <alignment vertical="top" wrapText="1"/>
      <protection/>
    </xf>
    <xf numFmtId="0" fontId="29" fillId="55" borderId="24" xfId="52" applyFont="1" applyFill="1" applyBorder="1" applyAlignment="1">
      <alignment vertical="top" wrapText="1"/>
      <protection/>
    </xf>
    <xf numFmtId="0" fontId="29" fillId="55" borderId="19" xfId="52" applyFont="1" applyFill="1" applyBorder="1" applyAlignment="1">
      <alignment vertical="top" wrapText="1"/>
      <protection/>
    </xf>
    <xf numFmtId="0" fontId="29" fillId="55" borderId="27" xfId="52" applyFont="1" applyFill="1" applyBorder="1" applyAlignment="1">
      <alignment vertical="top" wrapText="1"/>
      <protection/>
    </xf>
    <xf numFmtId="0" fontId="29" fillId="55" borderId="40" xfId="52" applyFont="1" applyFill="1" applyBorder="1" applyAlignment="1">
      <alignment vertical="top" wrapText="1"/>
      <protection/>
    </xf>
    <xf numFmtId="0" fontId="29" fillId="55" borderId="88" xfId="52" applyFont="1" applyFill="1" applyBorder="1" applyAlignment="1">
      <alignment vertical="top" wrapText="1"/>
      <protection/>
    </xf>
    <xf numFmtId="0" fontId="32" fillId="55" borderId="19" xfId="52" applyFont="1" applyFill="1" applyBorder="1" applyAlignment="1">
      <alignment horizontal="center" vertical="center"/>
      <protection/>
    </xf>
    <xf numFmtId="0" fontId="32" fillId="55" borderId="27" xfId="52" applyFont="1" applyFill="1" applyBorder="1" applyAlignment="1">
      <alignment horizontal="center" vertical="center"/>
      <protection/>
    </xf>
    <xf numFmtId="0" fontId="29" fillId="55" borderId="67" xfId="52" applyFont="1" applyFill="1" applyBorder="1" applyAlignment="1">
      <alignment horizontal="center" vertical="center" wrapText="1"/>
      <protection/>
    </xf>
    <xf numFmtId="0" fontId="29" fillId="55" borderId="102" xfId="52" applyFont="1" applyFill="1" applyBorder="1" applyAlignment="1">
      <alignment horizontal="center" vertical="center" wrapText="1"/>
      <protection/>
    </xf>
    <xf numFmtId="0" fontId="25" fillId="55" borderId="37" xfId="52" applyFont="1" applyFill="1" applyBorder="1" applyAlignment="1">
      <alignment horizontal="center" vertical="center" wrapText="1"/>
      <protection/>
    </xf>
    <xf numFmtId="0" fontId="32" fillId="55" borderId="23" xfId="52" applyFont="1" applyFill="1" applyBorder="1" applyAlignment="1">
      <alignment horizontal="center" vertical="center" wrapText="1"/>
      <protection/>
    </xf>
    <xf numFmtId="0" fontId="25" fillId="55" borderId="35" xfId="52" applyFont="1" applyFill="1" applyBorder="1" applyAlignment="1">
      <alignment horizontal="center" vertical="center" wrapText="1"/>
      <protection/>
    </xf>
    <xf numFmtId="0" fontId="32" fillId="55" borderId="25" xfId="52" applyFont="1" applyFill="1" applyBorder="1" applyAlignment="1">
      <alignment horizontal="center" vertical="center" wrapText="1"/>
      <protection/>
    </xf>
    <xf numFmtId="0" fontId="32" fillId="55" borderId="35" xfId="52" applyFont="1" applyFill="1" applyBorder="1" applyAlignment="1">
      <alignment horizontal="center" vertical="center" wrapText="1"/>
      <protection/>
    </xf>
    <xf numFmtId="0" fontId="153" fillId="55" borderId="20" xfId="52" applyFont="1" applyFill="1" applyBorder="1" applyAlignment="1">
      <alignment horizontal="center" vertical="center"/>
      <protection/>
    </xf>
    <xf numFmtId="0" fontId="106" fillId="55" borderId="20" xfId="52" applyFont="1" applyFill="1" applyBorder="1" applyAlignment="1">
      <alignment horizontal="center" vertical="center"/>
      <protection/>
    </xf>
    <xf numFmtId="0" fontId="106" fillId="55" borderId="19" xfId="52" applyFont="1" applyFill="1" applyBorder="1" applyAlignment="1">
      <alignment horizontal="center" vertical="center"/>
      <protection/>
    </xf>
    <xf numFmtId="0" fontId="33" fillId="55" borderId="20" xfId="52" applyFont="1" applyFill="1" applyBorder="1" applyAlignment="1">
      <alignment horizontal="center" vertical="center"/>
      <protection/>
    </xf>
    <xf numFmtId="0" fontId="33" fillId="55" borderId="19" xfId="52" applyFont="1" applyFill="1" applyBorder="1" applyAlignment="1">
      <alignment horizontal="center" vertical="center"/>
      <protection/>
    </xf>
    <xf numFmtId="0" fontId="153" fillId="55" borderId="19" xfId="52" applyFont="1" applyFill="1" applyBorder="1" applyAlignment="1">
      <alignment horizontal="center" vertical="center"/>
      <protection/>
    </xf>
    <xf numFmtId="0" fontId="29" fillId="55" borderId="147" xfId="52" applyFont="1" applyFill="1" applyBorder="1" applyAlignment="1">
      <alignment vertical="center" textRotation="255"/>
      <protection/>
    </xf>
    <xf numFmtId="0" fontId="29" fillId="55" borderId="162" xfId="52" applyFont="1" applyFill="1" applyBorder="1" applyAlignment="1">
      <alignment vertical="center" textRotation="255"/>
      <protection/>
    </xf>
    <xf numFmtId="0" fontId="29" fillId="55" borderId="114" xfId="52" applyFont="1" applyFill="1" applyBorder="1" applyAlignment="1">
      <alignment vertical="center" textRotation="255"/>
      <protection/>
    </xf>
    <xf numFmtId="0" fontId="29" fillId="55" borderId="140" xfId="52" applyFont="1" applyFill="1" applyBorder="1" applyAlignment="1">
      <alignment vertical="center" textRotation="255"/>
      <protection/>
    </xf>
    <xf numFmtId="0" fontId="29" fillId="55" borderId="148" xfId="52" applyFont="1" applyFill="1" applyBorder="1" applyAlignment="1">
      <alignment vertical="center" textRotation="255"/>
      <protection/>
    </xf>
    <xf numFmtId="0" fontId="29" fillId="55" borderId="163" xfId="52" applyFont="1" applyFill="1" applyBorder="1" applyAlignment="1">
      <alignment vertical="center" textRotation="255"/>
      <protection/>
    </xf>
    <xf numFmtId="0" fontId="51" fillId="55" borderId="50" xfId="51" applyFont="1" applyFill="1" applyBorder="1" applyAlignment="1">
      <alignment horizontal="center" vertical="center"/>
      <protection/>
    </xf>
    <xf numFmtId="0" fontId="51" fillId="55" borderId="49" xfId="51" applyFont="1" applyFill="1" applyBorder="1" applyAlignment="1">
      <alignment horizontal="center" vertical="center"/>
      <protection/>
    </xf>
    <xf numFmtId="0" fontId="29" fillId="55" borderId="101" xfId="52" applyFont="1" applyFill="1" applyBorder="1" applyAlignment="1">
      <alignment horizontal="center" vertical="center" textRotation="255"/>
      <protection/>
    </xf>
    <xf numFmtId="0" fontId="29" fillId="55" borderId="156" xfId="52" applyFont="1" applyFill="1" applyBorder="1" applyAlignment="1">
      <alignment horizontal="center" vertical="center" textRotation="255" shrinkToFit="1"/>
      <protection/>
    </xf>
    <xf numFmtId="0" fontId="29" fillId="55" borderId="101" xfId="52" applyFont="1" applyFill="1" applyBorder="1" applyAlignment="1">
      <alignment horizontal="center" vertical="center" textRotation="255" shrinkToFit="1"/>
      <protection/>
    </xf>
    <xf numFmtId="0" fontId="29" fillId="55" borderId="101" xfId="52" applyFont="1" applyFill="1" applyBorder="1" applyAlignment="1">
      <alignment horizontal="center" vertical="center" shrinkToFit="1"/>
      <protection/>
    </xf>
    <xf numFmtId="0" fontId="29" fillId="55" borderId="156" xfId="52" applyFont="1" applyFill="1" applyBorder="1" applyAlignment="1">
      <alignment horizontal="center" vertical="center" wrapText="1"/>
      <protection/>
    </xf>
    <xf numFmtId="0" fontId="29" fillId="55" borderId="101" xfId="52" applyFont="1" applyFill="1" applyBorder="1" applyAlignment="1">
      <alignment horizontal="center" vertical="center"/>
      <protection/>
    </xf>
    <xf numFmtId="0" fontId="29" fillId="55" borderId="36" xfId="52" applyFont="1" applyFill="1" applyBorder="1" applyAlignment="1">
      <alignment horizontal="center" vertical="center" wrapText="1"/>
      <protection/>
    </xf>
    <xf numFmtId="0" fontId="29" fillId="55" borderId="28" xfId="52" applyFont="1" applyFill="1" applyBorder="1" applyAlignment="1">
      <alignment horizontal="center" vertical="center" wrapText="1"/>
      <protection/>
    </xf>
    <xf numFmtId="0" fontId="29" fillId="55" borderId="35" xfId="51" applyFont="1" applyFill="1" applyBorder="1" applyAlignment="1">
      <alignment vertical="center" textRotation="255" wrapText="1"/>
      <protection/>
    </xf>
    <xf numFmtId="0" fontId="29" fillId="55" borderId="25" xfId="51" applyFont="1" applyFill="1" applyBorder="1" applyAlignment="1">
      <alignment vertical="center" textRotation="255" wrapText="1"/>
      <protection/>
    </xf>
    <xf numFmtId="0" fontId="29" fillId="55" borderId="35" xfId="52" applyFont="1" applyFill="1" applyBorder="1" applyAlignment="1">
      <alignment vertical="center" textRotation="255"/>
      <protection/>
    </xf>
    <xf numFmtId="0" fontId="29" fillId="55" borderId="25" xfId="52" applyFont="1" applyFill="1" applyBorder="1" applyAlignment="1">
      <alignment vertical="center" textRotation="255"/>
      <protection/>
    </xf>
    <xf numFmtId="0" fontId="25" fillId="0" borderId="156" xfId="52" applyFont="1" applyFill="1" applyBorder="1" applyAlignment="1">
      <alignment horizontal="center" vertical="center" wrapText="1"/>
      <protection/>
    </xf>
    <xf numFmtId="0" fontId="25" fillId="0" borderId="116" xfId="52" applyFont="1" applyFill="1" applyBorder="1" applyAlignment="1">
      <alignment horizontal="center" vertical="center" wrapText="1"/>
      <protection/>
    </xf>
    <xf numFmtId="0" fontId="25" fillId="0" borderId="83" xfId="52" applyFont="1" applyFill="1" applyBorder="1" applyAlignment="1">
      <alignment horizontal="center" vertical="center" wrapText="1"/>
      <protection/>
    </xf>
    <xf numFmtId="0" fontId="29" fillId="55" borderId="31" xfId="52" applyFont="1" applyFill="1" applyBorder="1" applyAlignment="1">
      <alignment horizontal="center" vertical="center" wrapText="1"/>
      <protection/>
    </xf>
    <xf numFmtId="0" fontId="29" fillId="55" borderId="159" xfId="51" applyFont="1" applyFill="1" applyBorder="1" applyAlignment="1">
      <alignment horizontal="center" vertical="center" textRotation="255" wrapText="1"/>
      <protection/>
    </xf>
    <xf numFmtId="0" fontId="29" fillId="55" borderId="139" xfId="51" applyFont="1" applyFill="1" applyBorder="1" applyAlignment="1">
      <alignment horizontal="center" vertical="center" textRotation="255" wrapText="1"/>
      <protection/>
    </xf>
    <xf numFmtId="0" fontId="29" fillId="55" borderId="114" xfId="51" applyFont="1" applyFill="1" applyBorder="1" applyAlignment="1">
      <alignment horizontal="center" vertical="center" textRotation="255" wrapText="1"/>
      <protection/>
    </xf>
    <xf numFmtId="0" fontId="29" fillId="55" borderId="140" xfId="51" applyFont="1" applyFill="1" applyBorder="1" applyAlignment="1">
      <alignment horizontal="center" vertical="center" textRotation="255" wrapText="1"/>
      <protection/>
    </xf>
    <xf numFmtId="0" fontId="29" fillId="55" borderId="160" xfId="51" applyFont="1" applyFill="1" applyBorder="1" applyAlignment="1">
      <alignment horizontal="center" vertical="center" textRotation="255" wrapText="1"/>
      <protection/>
    </xf>
    <xf numFmtId="0" fontId="29" fillId="55" borderId="141" xfId="51" applyFont="1" applyFill="1" applyBorder="1" applyAlignment="1">
      <alignment horizontal="center" vertical="center" textRotation="255" wrapText="1"/>
      <protection/>
    </xf>
    <xf numFmtId="0" fontId="51" fillId="55" borderId="107" xfId="51" applyFont="1" applyFill="1" applyBorder="1" applyAlignment="1">
      <alignment horizontal="center" vertical="center"/>
      <protection/>
    </xf>
    <xf numFmtId="0" fontId="51" fillId="55" borderId="130" xfId="51" applyFont="1" applyFill="1" applyBorder="1" applyAlignment="1">
      <alignment horizontal="center" vertical="center"/>
      <protection/>
    </xf>
    <xf numFmtId="0" fontId="29" fillId="55" borderId="37" xfId="51" applyFont="1" applyFill="1" applyBorder="1" applyAlignment="1">
      <alignment horizontal="center" vertical="center" textRotation="255"/>
      <protection/>
    </xf>
    <xf numFmtId="0" fontId="29" fillId="55" borderId="35" xfId="51" applyFont="1" applyFill="1" applyBorder="1" applyAlignment="1">
      <alignment horizontal="center" vertical="center" textRotation="255"/>
      <protection/>
    </xf>
    <xf numFmtId="0" fontId="29" fillId="55" borderId="29" xfId="52" applyFont="1" applyFill="1" applyBorder="1" applyAlignment="1">
      <alignment horizontal="center" vertical="center" wrapText="1"/>
      <protection/>
    </xf>
    <xf numFmtId="0" fontId="25" fillId="55" borderId="153" xfId="52" applyFont="1" applyFill="1" applyBorder="1" applyAlignment="1">
      <alignment horizontal="center" vertical="center"/>
      <protection/>
    </xf>
    <xf numFmtId="0" fontId="0" fillId="55" borderId="30" xfId="0" applyFill="1" applyBorder="1" applyAlignment="1">
      <alignment horizontal="center" vertical="center"/>
    </xf>
    <xf numFmtId="0" fontId="0" fillId="55" borderId="167" xfId="0" applyFill="1" applyBorder="1" applyAlignment="1">
      <alignment horizontal="center" vertical="center"/>
    </xf>
    <xf numFmtId="0" fontId="0" fillId="55" borderId="22" xfId="0" applyFill="1" applyBorder="1" applyAlignment="1">
      <alignment horizontal="center" vertical="center"/>
    </xf>
    <xf numFmtId="0" fontId="25" fillId="55" borderId="101" xfId="52" applyFont="1" applyFill="1" applyBorder="1" applyAlignment="1">
      <alignment horizontal="center" vertical="center"/>
      <protection/>
    </xf>
    <xf numFmtId="0" fontId="26" fillId="55" borderId="0" xfId="52" applyFont="1" applyFill="1" applyAlignment="1">
      <alignment horizontal="center" vertical="center"/>
      <protection/>
    </xf>
    <xf numFmtId="0" fontId="161" fillId="55" borderId="138" xfId="52" applyFont="1" applyFill="1" applyBorder="1" applyAlignment="1">
      <alignment horizontal="right" vertical="center" wrapText="1"/>
      <protection/>
    </xf>
    <xf numFmtId="0" fontId="29" fillId="55" borderId="37" xfId="52" applyFont="1" applyFill="1" applyBorder="1" applyAlignment="1">
      <alignment horizontal="center" vertical="center" wrapText="1"/>
      <protection/>
    </xf>
    <xf numFmtId="0" fontId="29" fillId="55" borderId="24" xfId="52" applyFont="1" applyFill="1" applyBorder="1" applyAlignment="1">
      <alignment horizontal="center" vertical="center" wrapText="1"/>
      <protection/>
    </xf>
    <xf numFmtId="0" fontId="25" fillId="0" borderId="117" xfId="52" applyFont="1" applyFill="1" applyBorder="1" applyAlignment="1">
      <alignment horizontal="center" vertical="center" wrapText="1"/>
      <protection/>
    </xf>
  </cellXfs>
  <cellStyles count="106">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一般 3" xfId="52"/>
    <cellStyle name="一般 3 2" xfId="53"/>
    <cellStyle name="一般 4" xfId="54"/>
    <cellStyle name="一般 5" xfId="55"/>
    <cellStyle name="Comma" xfId="56"/>
    <cellStyle name="Comma [0]" xfId="57"/>
    <cellStyle name="中等" xfId="58"/>
    <cellStyle name="中等 2" xfId="59"/>
    <cellStyle name="合計" xfId="60"/>
    <cellStyle name="合計 2" xfId="61"/>
    <cellStyle name="好" xfId="62"/>
    <cellStyle name="好 2" xfId="63"/>
    <cellStyle name="好_○○部" xfId="64"/>
    <cellStyle name="好_99課程科目表修訂-竹日(管院休管系)990621" xfId="65"/>
    <cellStyle name="好_企管系102課程科目表1020530" xfId="66"/>
    <cellStyle name="好_企管系103課程科目表1030321" xfId="67"/>
    <cellStyle name="Percent" xfId="68"/>
    <cellStyle name="計算方式" xfId="69"/>
    <cellStyle name="計算方式 2" xfId="70"/>
    <cellStyle name="Currency" xfId="71"/>
    <cellStyle name="Currency [0]" xfId="72"/>
    <cellStyle name="連結的儲存格" xfId="73"/>
    <cellStyle name="連結的儲存格 2" xfId="74"/>
    <cellStyle name="備註" xfId="75"/>
    <cellStyle name="備註 2" xfId="76"/>
    <cellStyle name="備註 3" xfId="77"/>
    <cellStyle name="超連結 2" xfId="78"/>
    <cellStyle name="說明文字" xfId="79"/>
    <cellStyle name="說明文字 2" xfId="80"/>
    <cellStyle name="輔色1" xfId="81"/>
    <cellStyle name="輔色1 2" xfId="82"/>
    <cellStyle name="輔色2" xfId="83"/>
    <cellStyle name="輔色2 2" xfId="84"/>
    <cellStyle name="輔色3" xfId="85"/>
    <cellStyle name="輔色3 2" xfId="86"/>
    <cellStyle name="輔色4" xfId="87"/>
    <cellStyle name="輔色4 2" xfId="88"/>
    <cellStyle name="輔色5" xfId="89"/>
    <cellStyle name="輔色5 2" xfId="90"/>
    <cellStyle name="輔色6" xfId="91"/>
    <cellStyle name="輔色6 2" xfId="92"/>
    <cellStyle name="標題" xfId="93"/>
    <cellStyle name="標題 1" xfId="94"/>
    <cellStyle name="標題 1 2" xfId="95"/>
    <cellStyle name="標題 2" xfId="96"/>
    <cellStyle name="標題 2 2" xfId="97"/>
    <cellStyle name="標題 3" xfId="98"/>
    <cellStyle name="標題 3 2" xfId="99"/>
    <cellStyle name="標題 4" xfId="100"/>
    <cellStyle name="標題 4 2" xfId="101"/>
    <cellStyle name="標題 5" xfId="102"/>
    <cellStyle name="課程資訊明細_d" xfId="103"/>
    <cellStyle name="課程資訊明細_xl26" xfId="104"/>
    <cellStyle name="課程資訊明細_xl29" xfId="105"/>
    <cellStyle name="輸入" xfId="106"/>
    <cellStyle name="輸入 2" xfId="107"/>
    <cellStyle name="輸出" xfId="108"/>
    <cellStyle name="輸出 2" xfId="109"/>
    <cellStyle name="檢查儲存格" xfId="110"/>
    <cellStyle name="檢查儲存格 2" xfId="111"/>
    <cellStyle name="壞" xfId="112"/>
    <cellStyle name="壞 2" xfId="113"/>
    <cellStyle name="壞_○○部" xfId="114"/>
    <cellStyle name="壞_99課程科目表修訂-竹日(管院休管系)990621" xfId="115"/>
    <cellStyle name="壞_企管系102課程科目表1020530" xfId="116"/>
    <cellStyle name="壞_企管系103課程科目表1030321" xfId="117"/>
    <cellStyle name="警告文字" xfId="118"/>
    <cellStyle name="警告文字 2"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AH59"/>
  <sheetViews>
    <sheetView tabSelected="1" view="pageBreakPreview" zoomScaleSheetLayoutView="100" zoomScalePageLayoutView="0" workbookViewId="0" topLeftCell="A4">
      <selection activeCell="H10" sqref="H10"/>
    </sheetView>
  </sheetViews>
  <sheetFormatPr defaultColWidth="8.625" defaultRowHeight="12.75"/>
  <cols>
    <col min="1" max="1" width="2.375" style="259" customWidth="1"/>
    <col min="2" max="2" width="5.00390625" style="259" customWidth="1"/>
    <col min="3" max="3" width="10.25390625" style="137" customWidth="1"/>
    <col min="4" max="4" width="15.125" style="134" customWidth="1"/>
    <col min="5" max="6" width="2.75390625" style="137" customWidth="1"/>
    <col min="7" max="7" width="10.25390625" style="137" customWidth="1"/>
    <col min="8" max="8" width="15.125" style="134" customWidth="1"/>
    <col min="9" max="10" width="2.75390625" style="137" customWidth="1"/>
    <col min="11" max="11" width="10.25390625" style="134" customWidth="1"/>
    <col min="12" max="12" width="15.125" style="134" customWidth="1"/>
    <col min="13" max="14" width="2.75390625" style="134" customWidth="1"/>
    <col min="15" max="15" width="10.25390625" style="134" customWidth="1"/>
    <col min="16" max="16" width="15.125" style="134" customWidth="1"/>
    <col min="17" max="18" width="2.75390625" style="134" customWidth="1"/>
    <col min="19" max="19" width="10.25390625" style="134" customWidth="1"/>
    <col min="20" max="20" width="15.125" style="134" customWidth="1"/>
    <col min="21" max="22" width="2.75390625" style="134" customWidth="1"/>
    <col min="23" max="23" width="10.25390625" style="134" customWidth="1"/>
    <col min="24" max="24" width="17.625" style="134" customWidth="1"/>
    <col min="25" max="26" width="2.75390625" style="134" customWidth="1"/>
    <col min="27" max="27" width="10.25390625" style="134" customWidth="1"/>
    <col min="28" max="28" width="15.125" style="134" customWidth="1"/>
    <col min="29" max="30" width="2.75390625" style="134" customWidth="1"/>
    <col min="31" max="31" width="10.25390625" style="134" customWidth="1"/>
    <col min="32" max="32" width="15.125" style="134" customWidth="1"/>
    <col min="33" max="34" width="2.75390625" style="134" customWidth="1"/>
    <col min="35" max="16384" width="8.625" style="134" customWidth="1"/>
  </cols>
  <sheetData>
    <row r="1" spans="1:34" ht="15.75" customHeight="1">
      <c r="A1" s="1714"/>
      <c r="B1" s="1714"/>
      <c r="C1" s="1714"/>
      <c r="D1" s="1714"/>
      <c r="E1" s="1714"/>
      <c r="F1" s="1714"/>
      <c r="G1" s="1714"/>
      <c r="H1" s="1714"/>
      <c r="I1" s="1714"/>
      <c r="J1" s="1714"/>
      <c r="K1" s="1714"/>
      <c r="L1" s="1714"/>
      <c r="M1" s="1714"/>
      <c r="N1" s="1714"/>
      <c r="O1" s="1714"/>
      <c r="P1" s="1714"/>
      <c r="Q1" s="1714"/>
      <c r="R1" s="1714"/>
      <c r="S1" s="1714"/>
      <c r="T1" s="1714"/>
      <c r="U1" s="1714"/>
      <c r="V1" s="1714"/>
      <c r="W1" s="1714"/>
      <c r="X1" s="1714"/>
      <c r="Y1" s="1714"/>
      <c r="Z1" s="1714"/>
      <c r="AA1" s="1714"/>
      <c r="AB1" s="1714"/>
      <c r="AC1" s="1714"/>
      <c r="AD1" s="1714"/>
      <c r="AE1" s="1714"/>
      <c r="AF1" s="1714"/>
      <c r="AG1" s="1714"/>
      <c r="AH1" s="1714"/>
    </row>
    <row r="2" spans="1:34" s="135" customFormat="1" ht="27.75">
      <c r="A2" s="1715" t="s">
        <v>150</v>
      </c>
      <c r="B2" s="1715"/>
      <c r="C2" s="1715"/>
      <c r="D2" s="1715"/>
      <c r="E2" s="1715"/>
      <c r="F2" s="1715"/>
      <c r="G2" s="1715"/>
      <c r="H2" s="1715"/>
      <c r="I2" s="1715"/>
      <c r="J2" s="1715"/>
      <c r="K2" s="1715"/>
      <c r="L2" s="1715"/>
      <c r="M2" s="1715"/>
      <c r="N2" s="1715"/>
      <c r="O2" s="1715"/>
      <c r="P2" s="1715"/>
      <c r="Q2" s="1715"/>
      <c r="R2" s="1715"/>
      <c r="S2" s="1715"/>
      <c r="T2" s="1715"/>
      <c r="U2" s="1715"/>
      <c r="V2" s="1715"/>
      <c r="W2" s="1715"/>
      <c r="X2" s="1715"/>
      <c r="Y2" s="1715"/>
      <c r="Z2" s="1715"/>
      <c r="AA2" s="1715"/>
      <c r="AB2" s="1715"/>
      <c r="AC2" s="1715"/>
      <c r="AD2" s="1715"/>
      <c r="AE2" s="1715"/>
      <c r="AF2" s="1715"/>
      <c r="AG2" s="1715"/>
      <c r="AH2" s="1715"/>
    </row>
    <row r="3" spans="1:34" s="136" customFormat="1" ht="18" customHeight="1">
      <c r="A3" s="1714" t="s">
        <v>171</v>
      </c>
      <c r="B3" s="1714"/>
      <c r="C3" s="1714"/>
      <c r="D3" s="1714"/>
      <c r="E3" s="1714"/>
      <c r="F3" s="1714"/>
      <c r="G3" s="1714"/>
      <c r="H3" s="1714"/>
      <c r="I3" s="1714"/>
      <c r="J3" s="1714"/>
      <c r="K3" s="1714"/>
      <c r="L3" s="1714"/>
      <c r="M3" s="1714"/>
      <c r="N3" s="1714"/>
      <c r="O3" s="1714"/>
      <c r="P3" s="1714"/>
      <c r="Q3" s="1714"/>
      <c r="R3" s="1714"/>
      <c r="S3" s="1714"/>
      <c r="T3" s="1714"/>
      <c r="U3" s="1714"/>
      <c r="V3" s="1714"/>
      <c r="W3" s="1714"/>
      <c r="X3" s="1714"/>
      <c r="Y3" s="1714"/>
      <c r="Z3" s="1714"/>
      <c r="AA3" s="1714"/>
      <c r="AB3" s="1714"/>
      <c r="AC3" s="1714"/>
      <c r="AD3" s="1714"/>
      <c r="AE3" s="1714"/>
      <c r="AF3" s="1714"/>
      <c r="AG3" s="1714"/>
      <c r="AH3" s="1714"/>
    </row>
    <row r="4" spans="1:34" ht="18" customHeight="1">
      <c r="A4" s="1713" t="s">
        <v>0</v>
      </c>
      <c r="B4" s="1713"/>
      <c r="C4" s="1711" t="s">
        <v>162</v>
      </c>
      <c r="D4" s="1711"/>
      <c r="E4" s="1711"/>
      <c r="F4" s="1711"/>
      <c r="G4" s="1711"/>
      <c r="H4" s="1711"/>
      <c r="I4" s="1711"/>
      <c r="J4" s="1711"/>
      <c r="K4" s="1711" t="s">
        <v>1</v>
      </c>
      <c r="L4" s="1711"/>
      <c r="M4" s="1711"/>
      <c r="N4" s="1711"/>
      <c r="O4" s="1711"/>
      <c r="P4" s="1711"/>
      <c r="Q4" s="1711"/>
      <c r="R4" s="1711"/>
      <c r="S4" s="1711" t="s">
        <v>2</v>
      </c>
      <c r="T4" s="1711"/>
      <c r="U4" s="1711"/>
      <c r="V4" s="1711"/>
      <c r="W4" s="1711"/>
      <c r="X4" s="1711"/>
      <c r="Y4" s="1711"/>
      <c r="Z4" s="1711"/>
      <c r="AA4" s="1711" t="s">
        <v>3</v>
      </c>
      <c r="AB4" s="1711"/>
      <c r="AC4" s="1711"/>
      <c r="AD4" s="1711"/>
      <c r="AE4" s="1711"/>
      <c r="AF4" s="1711"/>
      <c r="AG4" s="1711"/>
      <c r="AH4" s="1711"/>
    </row>
    <row r="5" spans="1:34" s="137" customFormat="1" ht="18" customHeight="1">
      <c r="A5" s="1713" t="s">
        <v>4</v>
      </c>
      <c r="B5" s="1713"/>
      <c r="C5" s="1711" t="s">
        <v>5</v>
      </c>
      <c r="D5" s="1711"/>
      <c r="E5" s="1711"/>
      <c r="F5" s="1711"/>
      <c r="G5" s="1711" t="s">
        <v>6</v>
      </c>
      <c r="H5" s="1711"/>
      <c r="I5" s="1711"/>
      <c r="J5" s="1711"/>
      <c r="K5" s="1711" t="s">
        <v>5</v>
      </c>
      <c r="L5" s="1711"/>
      <c r="M5" s="1711"/>
      <c r="N5" s="1711"/>
      <c r="O5" s="1711" t="s">
        <v>6</v>
      </c>
      <c r="P5" s="1711"/>
      <c r="Q5" s="1711"/>
      <c r="R5" s="1711"/>
      <c r="S5" s="1711" t="s">
        <v>5</v>
      </c>
      <c r="T5" s="1711"/>
      <c r="U5" s="1711"/>
      <c r="V5" s="1711"/>
      <c r="W5" s="1711" t="s">
        <v>6</v>
      </c>
      <c r="X5" s="1711"/>
      <c r="Y5" s="1711"/>
      <c r="Z5" s="1711"/>
      <c r="AA5" s="1711" t="s">
        <v>5</v>
      </c>
      <c r="AB5" s="1711"/>
      <c r="AC5" s="1711"/>
      <c r="AD5" s="1711"/>
      <c r="AE5" s="1711" t="s">
        <v>6</v>
      </c>
      <c r="AF5" s="1711"/>
      <c r="AG5" s="1711"/>
      <c r="AH5" s="1711"/>
    </row>
    <row r="6" spans="1:34" s="141" customFormat="1" ht="33" customHeight="1">
      <c r="A6" s="1722" t="s">
        <v>7</v>
      </c>
      <c r="B6" s="1722"/>
      <c r="C6" s="138" t="s">
        <v>8</v>
      </c>
      <c r="D6" s="139" t="s">
        <v>9</v>
      </c>
      <c r="E6" s="140" t="s">
        <v>10</v>
      </c>
      <c r="F6" s="140" t="s">
        <v>11</v>
      </c>
      <c r="G6" s="138" t="s">
        <v>8</v>
      </c>
      <c r="H6" s="138" t="s">
        <v>9</v>
      </c>
      <c r="I6" s="140" t="s">
        <v>10</v>
      </c>
      <c r="J6" s="140" t="s">
        <v>11</v>
      </c>
      <c r="K6" s="138" t="s">
        <v>8</v>
      </c>
      <c r="L6" s="138" t="s">
        <v>9</v>
      </c>
      <c r="M6" s="140" t="s">
        <v>10</v>
      </c>
      <c r="N6" s="140" t="s">
        <v>11</v>
      </c>
      <c r="O6" s="138" t="s">
        <v>8</v>
      </c>
      <c r="P6" s="138" t="s">
        <v>9</v>
      </c>
      <c r="Q6" s="140" t="s">
        <v>10</v>
      </c>
      <c r="R6" s="140" t="s">
        <v>11</v>
      </c>
      <c r="S6" s="138" t="s">
        <v>8</v>
      </c>
      <c r="T6" s="138" t="s">
        <v>9</v>
      </c>
      <c r="U6" s="140" t="s">
        <v>10</v>
      </c>
      <c r="V6" s="140" t="s">
        <v>11</v>
      </c>
      <c r="W6" s="138" t="s">
        <v>8</v>
      </c>
      <c r="X6" s="138" t="s">
        <v>9</v>
      </c>
      <c r="Y6" s="140" t="s">
        <v>10</v>
      </c>
      <c r="Z6" s="140" t="s">
        <v>11</v>
      </c>
      <c r="AA6" s="139" t="s">
        <v>8</v>
      </c>
      <c r="AB6" s="139" t="s">
        <v>9</v>
      </c>
      <c r="AC6" s="140" t="s">
        <v>10</v>
      </c>
      <c r="AD6" s="140" t="s">
        <v>11</v>
      </c>
      <c r="AE6" s="139" t="s">
        <v>8</v>
      </c>
      <c r="AF6" s="139" t="s">
        <v>9</v>
      </c>
      <c r="AG6" s="140" t="s">
        <v>10</v>
      </c>
      <c r="AH6" s="140" t="s">
        <v>11</v>
      </c>
    </row>
    <row r="7" spans="1:34" s="141" customFormat="1" ht="16.5">
      <c r="A7" s="1722"/>
      <c r="B7" s="1722"/>
      <c r="C7" s="76" t="s">
        <v>105</v>
      </c>
      <c r="D7" s="77" t="s">
        <v>128</v>
      </c>
      <c r="E7" s="78">
        <v>2</v>
      </c>
      <c r="F7" s="78">
        <v>2</v>
      </c>
      <c r="G7" s="79" t="s">
        <v>107</v>
      </c>
      <c r="H7" s="80" t="s">
        <v>129</v>
      </c>
      <c r="I7" s="78">
        <v>2</v>
      </c>
      <c r="J7" s="78">
        <v>2</v>
      </c>
      <c r="K7" s="79" t="s">
        <v>99</v>
      </c>
      <c r="L7" s="80" t="s">
        <v>130</v>
      </c>
      <c r="M7" s="81">
        <v>2</v>
      </c>
      <c r="N7" s="81">
        <v>2</v>
      </c>
      <c r="O7" s="82" t="s">
        <v>131</v>
      </c>
      <c r="P7" s="80" t="s">
        <v>132</v>
      </c>
      <c r="Q7" s="81">
        <v>2</v>
      </c>
      <c r="R7" s="81">
        <v>2</v>
      </c>
      <c r="S7" s="76" t="s">
        <v>95</v>
      </c>
      <c r="T7" s="77" t="s">
        <v>133</v>
      </c>
      <c r="U7" s="78">
        <v>2</v>
      </c>
      <c r="V7" s="78">
        <v>2</v>
      </c>
      <c r="W7" s="79" t="s">
        <v>97</v>
      </c>
      <c r="X7" s="80" t="s">
        <v>134</v>
      </c>
      <c r="Y7" s="78">
        <v>2</v>
      </c>
      <c r="Z7" s="78">
        <v>2</v>
      </c>
      <c r="AA7" s="76"/>
      <c r="AB7" s="37"/>
      <c r="AC7" s="38"/>
      <c r="AD7" s="38"/>
      <c r="AE7" s="76"/>
      <c r="AF7" s="83"/>
      <c r="AG7" s="38"/>
      <c r="AH7" s="38"/>
    </row>
    <row r="8" spans="1:34" s="141" customFormat="1" ht="16.5">
      <c r="A8" s="1722"/>
      <c r="B8" s="1722"/>
      <c r="C8" s="76" t="s">
        <v>112</v>
      </c>
      <c r="D8" s="77" t="s">
        <v>135</v>
      </c>
      <c r="E8" s="78">
        <v>2</v>
      </c>
      <c r="F8" s="78">
        <v>2</v>
      </c>
      <c r="G8" s="79" t="s">
        <v>136</v>
      </c>
      <c r="H8" s="77" t="s">
        <v>137</v>
      </c>
      <c r="I8" s="78">
        <v>2</v>
      </c>
      <c r="J8" s="78">
        <v>2</v>
      </c>
      <c r="K8" s="79" t="s">
        <v>109</v>
      </c>
      <c r="L8" s="77" t="s">
        <v>138</v>
      </c>
      <c r="M8" s="78">
        <v>2</v>
      </c>
      <c r="N8" s="78">
        <v>2</v>
      </c>
      <c r="O8" s="82" t="s">
        <v>111</v>
      </c>
      <c r="P8" s="77" t="s">
        <v>139</v>
      </c>
      <c r="Q8" s="78">
        <v>2</v>
      </c>
      <c r="R8" s="81">
        <v>2</v>
      </c>
      <c r="S8" s="84"/>
      <c r="T8" s="84"/>
      <c r="U8" s="84"/>
      <c r="V8" s="84"/>
      <c r="W8" s="76" t="s">
        <v>140</v>
      </c>
      <c r="X8" s="85" t="s">
        <v>141</v>
      </c>
      <c r="Y8" s="78">
        <v>2</v>
      </c>
      <c r="Z8" s="78">
        <v>2</v>
      </c>
      <c r="AA8" s="76"/>
      <c r="AB8" s="37"/>
      <c r="AC8" s="38"/>
      <c r="AD8" s="38"/>
      <c r="AE8" s="76"/>
      <c r="AF8" s="83"/>
      <c r="AG8" s="38"/>
      <c r="AH8" s="38"/>
    </row>
    <row r="9" spans="1:34" s="141" customFormat="1" ht="16.5">
      <c r="A9" s="1722"/>
      <c r="B9" s="1722"/>
      <c r="C9" s="76" t="s">
        <v>114</v>
      </c>
      <c r="D9" s="77" t="s">
        <v>142</v>
      </c>
      <c r="E9" s="78">
        <v>0</v>
      </c>
      <c r="F9" s="78">
        <v>1</v>
      </c>
      <c r="G9" s="79" t="s">
        <v>116</v>
      </c>
      <c r="H9" s="80" t="s">
        <v>143</v>
      </c>
      <c r="I9" s="78">
        <v>0</v>
      </c>
      <c r="J9" s="78">
        <v>1</v>
      </c>
      <c r="K9" s="82"/>
      <c r="L9" s="85"/>
      <c r="M9" s="78"/>
      <c r="N9" s="78"/>
      <c r="O9" s="86"/>
      <c r="P9" s="84"/>
      <c r="Q9" s="84"/>
      <c r="R9" s="84"/>
      <c r="S9" s="87"/>
      <c r="T9" s="85"/>
      <c r="U9" s="78"/>
      <c r="V9" s="78"/>
      <c r="W9" s="88"/>
      <c r="X9" s="89"/>
      <c r="Y9" s="90"/>
      <c r="Z9" s="90"/>
      <c r="AA9" s="76"/>
      <c r="AB9" s="37"/>
      <c r="AC9" s="38"/>
      <c r="AD9" s="38"/>
      <c r="AE9" s="76"/>
      <c r="AF9" s="83"/>
      <c r="AG9" s="38"/>
      <c r="AH9" s="38"/>
    </row>
    <row r="10" spans="1:34" s="141" customFormat="1" ht="16.5">
      <c r="A10" s="1722"/>
      <c r="B10" s="1722"/>
      <c r="C10" s="76" t="s">
        <v>144</v>
      </c>
      <c r="D10" s="77" t="s">
        <v>1675</v>
      </c>
      <c r="E10" s="78">
        <v>2</v>
      </c>
      <c r="F10" s="78">
        <v>2</v>
      </c>
      <c r="G10" s="87" t="s">
        <v>145</v>
      </c>
      <c r="H10" s="77" t="s">
        <v>1676</v>
      </c>
      <c r="I10" s="78">
        <v>2</v>
      </c>
      <c r="J10" s="91">
        <v>2</v>
      </c>
      <c r="K10" s="86"/>
      <c r="L10" s="84"/>
      <c r="M10" s="84"/>
      <c r="N10" s="84"/>
      <c r="O10" s="76"/>
      <c r="P10" s="80"/>
      <c r="Q10" s="78"/>
      <c r="R10" s="78"/>
      <c r="S10" s="92"/>
      <c r="T10" s="85"/>
      <c r="U10" s="78"/>
      <c r="V10" s="78"/>
      <c r="W10" s="88"/>
      <c r="X10" s="89"/>
      <c r="Y10" s="93"/>
      <c r="Z10" s="93"/>
      <c r="AA10" s="76"/>
      <c r="AB10" s="37"/>
      <c r="AC10" s="38"/>
      <c r="AD10" s="38"/>
      <c r="AE10" s="76"/>
      <c r="AF10" s="83"/>
      <c r="AG10" s="38"/>
      <c r="AH10" s="38"/>
    </row>
    <row r="11" spans="1:34" s="141" customFormat="1" ht="16.5">
      <c r="A11" s="1722"/>
      <c r="B11" s="1722"/>
      <c r="C11" s="86"/>
      <c r="D11" s="84"/>
      <c r="E11" s="84"/>
      <c r="F11" s="84"/>
      <c r="G11" s="76" t="s">
        <v>120</v>
      </c>
      <c r="H11" s="80" t="s">
        <v>121</v>
      </c>
      <c r="I11" s="78">
        <v>2</v>
      </c>
      <c r="J11" s="78">
        <v>2</v>
      </c>
      <c r="K11" s="84"/>
      <c r="L11" s="84"/>
      <c r="M11" s="84"/>
      <c r="N11" s="84"/>
      <c r="O11" s="78"/>
      <c r="P11" s="85"/>
      <c r="Q11" s="78"/>
      <c r="R11" s="78"/>
      <c r="S11" s="92"/>
      <c r="T11" s="94"/>
      <c r="U11" s="95"/>
      <c r="V11" s="95"/>
      <c r="W11" s="88"/>
      <c r="X11" s="96"/>
      <c r="Y11" s="90"/>
      <c r="Z11" s="90"/>
      <c r="AA11" s="76"/>
      <c r="AB11" s="37"/>
      <c r="AC11" s="38"/>
      <c r="AD11" s="38"/>
      <c r="AE11" s="76"/>
      <c r="AF11" s="83"/>
      <c r="AG11" s="38"/>
      <c r="AH11" s="38"/>
    </row>
    <row r="12" spans="1:34" s="141" customFormat="1" ht="17.25" thickBot="1">
      <c r="A12" s="1722"/>
      <c r="B12" s="1722"/>
      <c r="C12" s="117"/>
      <c r="D12" s="117"/>
      <c r="E12" s="117"/>
      <c r="F12" s="117"/>
      <c r="G12" s="118"/>
      <c r="H12" s="117"/>
      <c r="I12" s="117"/>
      <c r="J12" s="117"/>
      <c r="K12" s="119"/>
      <c r="L12" s="120"/>
      <c r="M12" s="121"/>
      <c r="N12" s="121"/>
      <c r="O12" s="121"/>
      <c r="P12" s="120"/>
      <c r="Q12" s="121"/>
      <c r="R12" s="121"/>
      <c r="S12" s="121"/>
      <c r="T12" s="122"/>
      <c r="U12" s="121"/>
      <c r="V12" s="121"/>
      <c r="W12" s="123"/>
      <c r="X12" s="124"/>
      <c r="Y12" s="121"/>
      <c r="Z12" s="125"/>
      <c r="AA12" s="98"/>
      <c r="AB12" s="104"/>
      <c r="AC12" s="101"/>
      <c r="AD12" s="101"/>
      <c r="AE12" s="98"/>
      <c r="AF12" s="126"/>
      <c r="AG12" s="101"/>
      <c r="AH12" s="101"/>
    </row>
    <row r="13" spans="1:34" s="141" customFormat="1" ht="18" thickBot="1" thickTop="1">
      <c r="A13" s="1716" t="s">
        <v>12</v>
      </c>
      <c r="B13" s="1716"/>
      <c r="C13" s="111"/>
      <c r="D13" s="112"/>
      <c r="E13" s="1708">
        <v>4</v>
      </c>
      <c r="F13" s="113">
        <f>SUM(F7,F9:F12)</f>
        <v>5</v>
      </c>
      <c r="G13" s="114"/>
      <c r="H13" s="112"/>
      <c r="I13" s="1708">
        <v>6</v>
      </c>
      <c r="J13" s="113">
        <f>SUM(J7,J9:J12)</f>
        <v>7</v>
      </c>
      <c r="K13" s="114"/>
      <c r="L13" s="115"/>
      <c r="M13" s="116">
        <f>SUM(M8:M12)</f>
        <v>2</v>
      </c>
      <c r="N13" s="116">
        <f>SUM(N8:N12)</f>
        <v>2</v>
      </c>
      <c r="O13" s="114"/>
      <c r="P13" s="115"/>
      <c r="Q13" s="116">
        <f>SUM(Q8:Q12)</f>
        <v>2</v>
      </c>
      <c r="R13" s="116">
        <f>SUM(R8:R12)</f>
        <v>2</v>
      </c>
      <c r="S13" s="114"/>
      <c r="T13" s="112"/>
      <c r="U13" s="113">
        <f>SUM(U7:U12)</f>
        <v>2</v>
      </c>
      <c r="V13" s="113">
        <f>SUM(V7:V12)</f>
        <v>2</v>
      </c>
      <c r="W13" s="114"/>
      <c r="X13" s="112"/>
      <c r="Y13" s="113">
        <f>SUM(Y7:Y12)</f>
        <v>4</v>
      </c>
      <c r="Z13" s="113">
        <f>SUM(Z7:Z12)</f>
        <v>4</v>
      </c>
      <c r="AA13" s="114"/>
      <c r="AB13" s="112"/>
      <c r="AC13" s="113">
        <f>SUM(AC7:AC12)</f>
        <v>0</v>
      </c>
      <c r="AD13" s="113">
        <f>SUM(AD7:AD12)</f>
        <v>0</v>
      </c>
      <c r="AE13" s="114"/>
      <c r="AF13" s="112"/>
      <c r="AG13" s="113">
        <f>SUM(AG7:AG12)</f>
        <v>0</v>
      </c>
      <c r="AH13" s="113">
        <f>SUM(AH7:AH12)</f>
        <v>0</v>
      </c>
    </row>
    <row r="14" spans="1:34" s="141" customFormat="1" ht="15" customHeight="1" thickTop="1">
      <c r="A14" s="1723" t="s">
        <v>170</v>
      </c>
      <c r="B14" s="1724" t="s">
        <v>14</v>
      </c>
      <c r="C14" s="142"/>
      <c r="D14" s="143"/>
      <c r="E14" s="144"/>
      <c r="F14" s="144"/>
      <c r="G14" s="142"/>
      <c r="H14" s="143"/>
      <c r="I14" s="144"/>
      <c r="J14" s="145"/>
      <c r="K14" s="146"/>
      <c r="L14" s="147" t="s">
        <v>163</v>
      </c>
      <c r="M14" s="144">
        <v>2</v>
      </c>
      <c r="N14" s="144">
        <v>2</v>
      </c>
      <c r="O14" s="144"/>
      <c r="P14" s="147" t="s">
        <v>164</v>
      </c>
      <c r="Q14" s="144">
        <v>2</v>
      </c>
      <c r="R14" s="148">
        <v>2</v>
      </c>
      <c r="S14" s="149"/>
      <c r="T14" s="147" t="s">
        <v>165</v>
      </c>
      <c r="U14" s="144">
        <v>2</v>
      </c>
      <c r="V14" s="144">
        <v>2</v>
      </c>
      <c r="W14" s="150"/>
      <c r="X14" s="143"/>
      <c r="Y14" s="144"/>
      <c r="Z14" s="145"/>
      <c r="AA14" s="151"/>
      <c r="AB14" s="143"/>
      <c r="AC14" s="144"/>
      <c r="AD14" s="144"/>
      <c r="AE14" s="152"/>
      <c r="AF14" s="143"/>
      <c r="AG14" s="144"/>
      <c r="AH14" s="148"/>
    </row>
    <row r="15" spans="1:34" s="141" customFormat="1" ht="16.5">
      <c r="A15" s="1723"/>
      <c r="B15" s="1724"/>
      <c r="C15" s="153"/>
      <c r="D15" s="154"/>
      <c r="E15" s="155"/>
      <c r="F15" s="155"/>
      <c r="G15" s="153"/>
      <c r="H15" s="154"/>
      <c r="I15" s="155"/>
      <c r="J15" s="156"/>
      <c r="K15" s="157"/>
      <c r="L15" s="154"/>
      <c r="M15" s="155"/>
      <c r="N15" s="155"/>
      <c r="O15" s="155"/>
      <c r="P15" s="154"/>
      <c r="Q15" s="155"/>
      <c r="R15" s="158"/>
      <c r="S15" s="159"/>
      <c r="T15" s="154"/>
      <c r="U15" s="155"/>
      <c r="V15" s="155"/>
      <c r="W15" s="160"/>
      <c r="X15" s="154"/>
      <c r="Y15" s="155"/>
      <c r="Z15" s="156"/>
      <c r="AA15" s="161"/>
      <c r="AB15" s="154"/>
      <c r="AC15" s="155"/>
      <c r="AD15" s="155"/>
      <c r="AE15" s="162"/>
      <c r="AF15" s="154"/>
      <c r="AG15" s="155"/>
      <c r="AH15" s="158"/>
    </row>
    <row r="16" spans="1:34" s="141" customFormat="1" ht="16.5" customHeight="1">
      <c r="A16" s="1723"/>
      <c r="B16" s="1712" t="s">
        <v>15</v>
      </c>
      <c r="C16" s="76" t="s">
        <v>126</v>
      </c>
      <c r="D16" s="37" t="s">
        <v>147</v>
      </c>
      <c r="E16" s="38">
        <v>2</v>
      </c>
      <c r="F16" s="38">
        <v>2</v>
      </c>
      <c r="G16" s="76" t="s">
        <v>127</v>
      </c>
      <c r="H16" s="37" t="s">
        <v>148</v>
      </c>
      <c r="I16" s="38">
        <v>2</v>
      </c>
      <c r="J16" s="38">
        <v>2</v>
      </c>
      <c r="K16" s="157"/>
      <c r="L16" s="154"/>
      <c r="M16" s="155"/>
      <c r="N16" s="155"/>
      <c r="O16" s="155"/>
      <c r="P16" s="154"/>
      <c r="Q16" s="155"/>
      <c r="R16" s="158"/>
      <c r="S16" s="159"/>
      <c r="T16" s="154"/>
      <c r="U16" s="155"/>
      <c r="V16" s="155"/>
      <c r="W16" s="160"/>
      <c r="X16" s="154"/>
      <c r="Y16" s="155"/>
      <c r="Z16" s="156"/>
      <c r="AA16" s="161"/>
      <c r="AB16" s="154"/>
      <c r="AC16" s="155"/>
      <c r="AD16" s="155"/>
      <c r="AE16" s="162"/>
      <c r="AF16" s="154"/>
      <c r="AG16" s="155"/>
      <c r="AH16" s="158"/>
    </row>
    <row r="17" spans="1:34" s="141" customFormat="1" ht="17.25" thickBot="1">
      <c r="A17" s="1723"/>
      <c r="B17" s="1712"/>
      <c r="C17" s="163"/>
      <c r="D17" s="164"/>
      <c r="E17" s="165"/>
      <c r="F17" s="165"/>
      <c r="G17" s="163"/>
      <c r="H17" s="164"/>
      <c r="I17" s="165"/>
      <c r="J17" s="166"/>
      <c r="K17" s="167"/>
      <c r="L17" s="164"/>
      <c r="M17" s="165"/>
      <c r="N17" s="165"/>
      <c r="O17" s="165"/>
      <c r="P17" s="164"/>
      <c r="Q17" s="165"/>
      <c r="R17" s="168"/>
      <c r="S17" s="169"/>
      <c r="T17" s="164"/>
      <c r="U17" s="165"/>
      <c r="V17" s="165"/>
      <c r="W17" s="170"/>
      <c r="X17" s="164"/>
      <c r="Y17" s="165"/>
      <c r="Z17" s="166"/>
      <c r="AA17" s="171"/>
      <c r="AB17" s="164"/>
      <c r="AC17" s="165"/>
      <c r="AD17" s="165"/>
      <c r="AE17" s="172"/>
      <c r="AF17" s="164"/>
      <c r="AG17" s="165"/>
      <c r="AH17" s="168"/>
    </row>
    <row r="18" spans="1:34" s="141" customFormat="1" ht="18" thickBot="1" thickTop="1">
      <c r="A18" s="1716" t="s">
        <v>12</v>
      </c>
      <c r="B18" s="1716"/>
      <c r="C18" s="173"/>
      <c r="D18" s="174"/>
      <c r="E18" s="175">
        <v>0</v>
      </c>
      <c r="F18" s="175">
        <f>SUM(F14:F17)</f>
        <v>2</v>
      </c>
      <c r="G18" s="173"/>
      <c r="H18" s="174"/>
      <c r="I18" s="175">
        <v>0</v>
      </c>
      <c r="J18" s="176">
        <f>SUM(J14:J17)</f>
        <v>2</v>
      </c>
      <c r="K18" s="177"/>
      <c r="L18" s="174"/>
      <c r="M18" s="175">
        <f>SUM(M14:M17)</f>
        <v>2</v>
      </c>
      <c r="N18" s="175">
        <f>SUM(N14:N17)</f>
        <v>2</v>
      </c>
      <c r="O18" s="175"/>
      <c r="P18" s="174"/>
      <c r="Q18" s="175">
        <f>SUM(Q14:Q17)</f>
        <v>2</v>
      </c>
      <c r="R18" s="178">
        <f>SUM(R14:R17)</f>
        <v>2</v>
      </c>
      <c r="S18" s="179"/>
      <c r="T18" s="174"/>
      <c r="U18" s="175">
        <f>SUM(U14:U17)</f>
        <v>2</v>
      </c>
      <c r="V18" s="175">
        <f>SUM(V14:V17)</f>
        <v>2</v>
      </c>
      <c r="W18" s="180"/>
      <c r="X18" s="174"/>
      <c r="Y18" s="175">
        <v>0</v>
      </c>
      <c r="Z18" s="176">
        <f>SUM(Z14:Z17)</f>
        <v>0</v>
      </c>
      <c r="AA18" s="181"/>
      <c r="AB18" s="174"/>
      <c r="AC18" s="175">
        <f>SUM(AC14:AC17)</f>
        <v>0</v>
      </c>
      <c r="AD18" s="175">
        <f>SUM(AD14:AD17)</f>
        <v>0</v>
      </c>
      <c r="AE18" s="182"/>
      <c r="AF18" s="174"/>
      <c r="AG18" s="175">
        <f>SUM(AG14:AG17)</f>
        <v>0</v>
      </c>
      <c r="AH18" s="178">
        <f>SUM(AH14:AH17)</f>
        <v>0</v>
      </c>
    </row>
    <row r="19" spans="1:34" s="141" customFormat="1" ht="12.75" customHeight="1" thickTop="1">
      <c r="A19" s="1717" t="s">
        <v>167</v>
      </c>
      <c r="B19" s="1717"/>
      <c r="C19" s="76" t="s">
        <v>124</v>
      </c>
      <c r="D19" s="37" t="s">
        <v>17</v>
      </c>
      <c r="E19" s="38">
        <v>2</v>
      </c>
      <c r="F19" s="38">
        <v>2</v>
      </c>
      <c r="G19" s="183" t="s">
        <v>149</v>
      </c>
      <c r="H19" s="184" t="s">
        <v>123</v>
      </c>
      <c r="I19" s="185">
        <v>2</v>
      </c>
      <c r="J19" s="185">
        <v>2</v>
      </c>
      <c r="K19" s="76"/>
      <c r="L19" s="37"/>
      <c r="M19" s="38"/>
      <c r="N19" s="38"/>
      <c r="O19" s="76"/>
      <c r="P19" s="37"/>
      <c r="Q19" s="38"/>
      <c r="R19" s="38"/>
      <c r="S19" s="76"/>
      <c r="T19" s="37"/>
      <c r="U19" s="38"/>
      <c r="V19" s="38"/>
      <c r="W19" s="150"/>
      <c r="X19" s="143"/>
      <c r="Y19" s="144"/>
      <c r="Z19" s="145"/>
      <c r="AA19" s="186"/>
      <c r="AB19" s="143"/>
      <c r="AC19" s="144"/>
      <c r="AD19" s="144"/>
      <c r="AE19" s="152"/>
      <c r="AF19" s="143"/>
      <c r="AG19" s="150"/>
      <c r="AH19" s="187"/>
    </row>
    <row r="20" spans="1:34" s="141" customFormat="1" ht="17.25" thickBot="1">
      <c r="A20" s="1717"/>
      <c r="B20" s="1717"/>
      <c r="C20" s="98"/>
      <c r="D20" s="99"/>
      <c r="E20" s="100"/>
      <c r="F20" s="100"/>
      <c r="G20" s="98"/>
      <c r="H20" s="99"/>
      <c r="I20" s="101"/>
      <c r="J20" s="101"/>
      <c r="K20" s="98"/>
      <c r="L20" s="99"/>
      <c r="M20" s="101"/>
      <c r="N20" s="101"/>
      <c r="O20" s="98"/>
      <c r="P20" s="99"/>
      <c r="Q20" s="101"/>
      <c r="R20" s="101"/>
      <c r="S20" s="98"/>
      <c r="T20" s="99"/>
      <c r="U20" s="101"/>
      <c r="V20" s="101"/>
      <c r="W20" s="188"/>
      <c r="X20" s="189"/>
      <c r="Y20" s="190"/>
      <c r="Z20" s="191"/>
      <c r="AA20" s="192"/>
      <c r="AB20" s="189"/>
      <c r="AC20" s="190"/>
      <c r="AD20" s="190"/>
      <c r="AE20" s="193"/>
      <c r="AF20" s="189"/>
      <c r="AG20" s="188"/>
      <c r="AH20" s="194"/>
    </row>
    <row r="21" spans="1:34" s="141" customFormat="1" ht="18" thickBot="1" thickTop="1">
      <c r="A21" s="1718" t="s">
        <v>12</v>
      </c>
      <c r="B21" s="1718"/>
      <c r="C21" s="102"/>
      <c r="D21" s="39"/>
      <c r="E21" s="40">
        <f>SUM(E19:E20)</f>
        <v>2</v>
      </c>
      <c r="F21" s="40">
        <f>SUM(F19:F20)</f>
        <v>2</v>
      </c>
      <c r="G21" s="103"/>
      <c r="H21" s="39"/>
      <c r="I21" s="40">
        <f>SUM(I19:I20)</f>
        <v>2</v>
      </c>
      <c r="J21" s="40">
        <f>SUM(J19:J20)</f>
        <v>2</v>
      </c>
      <c r="K21" s="103"/>
      <c r="L21" s="39"/>
      <c r="M21" s="40">
        <f>SUM(M19:M20)</f>
        <v>0</v>
      </c>
      <c r="N21" s="40">
        <f>SUM(N19:N20)</f>
        <v>0</v>
      </c>
      <c r="O21" s="103"/>
      <c r="P21" s="39"/>
      <c r="Q21" s="40">
        <f>SUM(Q19:Q20)</f>
        <v>0</v>
      </c>
      <c r="R21" s="40">
        <f>SUM(R19:R20)</f>
        <v>0</v>
      </c>
      <c r="S21" s="103"/>
      <c r="T21" s="39"/>
      <c r="U21" s="40">
        <f>SUM(U19:U20)</f>
        <v>0</v>
      </c>
      <c r="V21" s="40">
        <f>SUM(V19:V20)</f>
        <v>0</v>
      </c>
      <c r="W21" s="180"/>
      <c r="X21" s="174"/>
      <c r="Y21" s="175">
        <f>SUM(Y19:Y20)</f>
        <v>0</v>
      </c>
      <c r="Z21" s="176">
        <f>SUM(Z19:Z20)</f>
        <v>0</v>
      </c>
      <c r="AA21" s="195"/>
      <c r="AB21" s="174"/>
      <c r="AC21" s="175">
        <f>SUM(AC19:AC20)</f>
        <v>0</v>
      </c>
      <c r="AD21" s="175">
        <f>SUM(AD19:AD20)</f>
        <v>0</v>
      </c>
      <c r="AE21" s="182"/>
      <c r="AF21" s="174"/>
      <c r="AG21" s="175">
        <f>SUM(AG19:AG20)</f>
        <v>0</v>
      </c>
      <c r="AH21" s="178">
        <f>SUM(AH19:AH20)</f>
        <v>0</v>
      </c>
    </row>
    <row r="22" spans="1:34" ht="17.25" thickTop="1">
      <c r="A22" s="1719" t="s">
        <v>157</v>
      </c>
      <c r="B22" s="1719"/>
      <c r="C22" s="196"/>
      <c r="D22" s="197" t="s">
        <v>168</v>
      </c>
      <c r="E22" s="196">
        <v>2</v>
      </c>
      <c r="F22" s="196">
        <v>2</v>
      </c>
      <c r="G22" s="196"/>
      <c r="H22" s="197" t="s">
        <v>169</v>
      </c>
      <c r="I22" s="198">
        <v>2</v>
      </c>
      <c r="J22" s="199">
        <v>2</v>
      </c>
      <c r="K22" s="199"/>
      <c r="L22" s="200"/>
      <c r="M22" s="201"/>
      <c r="N22" s="201"/>
      <c r="O22" s="201"/>
      <c r="P22" s="202"/>
      <c r="Q22" s="201"/>
      <c r="R22" s="201"/>
      <c r="S22" s="201"/>
      <c r="T22" s="202"/>
      <c r="U22" s="201"/>
      <c r="V22" s="201"/>
      <c r="W22" s="201"/>
      <c r="X22" s="201"/>
      <c r="Y22" s="201"/>
      <c r="Z22" s="201"/>
      <c r="AA22" s="201"/>
      <c r="AB22" s="203"/>
      <c r="AC22" s="201"/>
      <c r="AD22" s="201"/>
      <c r="AE22" s="201"/>
      <c r="AF22" s="203"/>
      <c r="AG22" s="201"/>
      <c r="AH22" s="201"/>
    </row>
    <row r="23" spans="1:34" ht="16.5">
      <c r="A23" s="1719"/>
      <c r="B23" s="1719"/>
      <c r="C23" s="201"/>
      <c r="D23" s="202"/>
      <c r="E23" s="201"/>
      <c r="F23" s="201"/>
      <c r="G23" s="201"/>
      <c r="H23" s="202"/>
      <c r="I23" s="204"/>
      <c r="J23" s="205"/>
      <c r="K23" s="205"/>
      <c r="L23" s="200"/>
      <c r="M23" s="201"/>
      <c r="N23" s="201"/>
      <c r="O23" s="201"/>
      <c r="P23" s="202"/>
      <c r="Q23" s="201"/>
      <c r="R23" s="201"/>
      <c r="S23" s="201"/>
      <c r="T23" s="202"/>
      <c r="U23" s="201"/>
      <c r="V23" s="201"/>
      <c r="W23" s="201"/>
      <c r="X23" s="201"/>
      <c r="Y23" s="201"/>
      <c r="Z23" s="201"/>
      <c r="AA23" s="201"/>
      <c r="AB23" s="203"/>
      <c r="AC23" s="201"/>
      <c r="AD23" s="201"/>
      <c r="AE23" s="201"/>
      <c r="AF23" s="203"/>
      <c r="AG23" s="201"/>
      <c r="AH23" s="201"/>
    </row>
    <row r="24" spans="1:34" ht="16.5">
      <c r="A24" s="1719"/>
      <c r="B24" s="1719"/>
      <c r="C24" s="201"/>
      <c r="D24" s="202"/>
      <c r="E24" s="201"/>
      <c r="F24" s="201"/>
      <c r="G24" s="201"/>
      <c r="H24" s="202"/>
      <c r="I24" s="204"/>
      <c r="J24" s="205"/>
      <c r="K24" s="205"/>
      <c r="L24" s="200"/>
      <c r="M24" s="201"/>
      <c r="N24" s="201"/>
      <c r="O24" s="201"/>
      <c r="P24" s="202"/>
      <c r="Q24" s="201"/>
      <c r="R24" s="201"/>
      <c r="S24" s="201"/>
      <c r="T24" s="202"/>
      <c r="U24" s="201"/>
      <c r="V24" s="201"/>
      <c r="W24" s="201"/>
      <c r="X24" s="201"/>
      <c r="Y24" s="201"/>
      <c r="Z24" s="201"/>
      <c r="AA24" s="201"/>
      <c r="AB24" s="203"/>
      <c r="AC24" s="201"/>
      <c r="AD24" s="201"/>
      <c r="AE24" s="201"/>
      <c r="AF24" s="203"/>
      <c r="AG24" s="201"/>
      <c r="AH24" s="201"/>
    </row>
    <row r="25" spans="1:34" ht="16.5">
      <c r="A25" s="1719"/>
      <c r="B25" s="1719"/>
      <c r="C25" s="206"/>
      <c r="D25" s="207"/>
      <c r="E25" s="208"/>
      <c r="F25" s="208"/>
      <c r="G25" s="208"/>
      <c r="H25" s="207"/>
      <c r="I25" s="209"/>
      <c r="J25" s="210"/>
      <c r="K25" s="210"/>
      <c r="L25" s="200"/>
      <c r="M25" s="201"/>
      <c r="N25" s="201"/>
      <c r="O25" s="201"/>
      <c r="P25" s="202"/>
      <c r="Q25" s="201"/>
      <c r="R25" s="201"/>
      <c r="S25" s="201"/>
      <c r="T25" s="202"/>
      <c r="U25" s="201"/>
      <c r="V25" s="201"/>
      <c r="W25" s="201"/>
      <c r="X25" s="201"/>
      <c r="Y25" s="201"/>
      <c r="Z25" s="201"/>
      <c r="AA25" s="201"/>
      <c r="AB25" s="203"/>
      <c r="AC25" s="201"/>
      <c r="AD25" s="201"/>
      <c r="AE25" s="201"/>
      <c r="AF25" s="203"/>
      <c r="AG25" s="201"/>
      <c r="AH25" s="201"/>
    </row>
    <row r="26" spans="1:34" ht="17.25" thickBot="1">
      <c r="A26" s="1720"/>
      <c r="B26" s="1720"/>
      <c r="C26" s="211"/>
      <c r="D26" s="212"/>
      <c r="E26" s="211"/>
      <c r="F26" s="211"/>
      <c r="G26" s="211"/>
      <c r="H26" s="212"/>
      <c r="I26" s="211"/>
      <c r="J26" s="211"/>
      <c r="K26" s="211"/>
      <c r="L26" s="213"/>
      <c r="M26" s="208"/>
      <c r="N26" s="208"/>
      <c r="O26" s="208"/>
      <c r="P26" s="214"/>
      <c r="Q26" s="208"/>
      <c r="R26" s="208"/>
      <c r="S26" s="208"/>
      <c r="T26" s="214"/>
      <c r="U26" s="208"/>
      <c r="V26" s="208"/>
      <c r="W26" s="208"/>
      <c r="X26" s="214"/>
      <c r="Y26" s="208"/>
      <c r="Z26" s="208"/>
      <c r="AA26" s="208"/>
      <c r="AB26" s="214"/>
      <c r="AC26" s="208"/>
      <c r="AD26" s="208"/>
      <c r="AE26" s="208"/>
      <c r="AF26" s="214"/>
      <c r="AG26" s="208"/>
      <c r="AH26" s="208"/>
    </row>
    <row r="27" spans="1:34" ht="18" thickBot="1" thickTop="1">
      <c r="A27" s="1721" t="s">
        <v>12</v>
      </c>
      <c r="B27" s="1721"/>
      <c r="C27" s="215"/>
      <c r="D27" s="216"/>
      <c r="E27" s="215">
        <v>2</v>
      </c>
      <c r="F27" s="215">
        <v>2</v>
      </c>
      <c r="G27" s="215"/>
      <c r="H27" s="217"/>
      <c r="I27" s="215">
        <v>2</v>
      </c>
      <c r="J27" s="215">
        <v>2</v>
      </c>
      <c r="K27" s="218"/>
      <c r="L27" s="219"/>
      <c r="M27" s="220">
        <f>SUM(M22:M26)</f>
        <v>0</v>
      </c>
      <c r="N27" s="220">
        <f>SUM(N22:N26)</f>
        <v>0</v>
      </c>
      <c r="O27" s="221"/>
      <c r="P27" s="221"/>
      <c r="Q27" s="220">
        <f>SUM(Q22:Q26)</f>
        <v>0</v>
      </c>
      <c r="R27" s="220">
        <f>SUM(R22:R26)</f>
        <v>0</v>
      </c>
      <c r="S27" s="221"/>
      <c r="T27" s="221"/>
      <c r="U27" s="220">
        <f>SUM(U22:U26)</f>
        <v>0</v>
      </c>
      <c r="V27" s="220">
        <f>SUM(V22:V26)</f>
        <v>0</v>
      </c>
      <c r="W27" s="221"/>
      <c r="X27" s="221"/>
      <c r="Y27" s="220">
        <f>SUM(Y22:Y26)</f>
        <v>0</v>
      </c>
      <c r="Z27" s="220">
        <f>SUM(Z22:Z26)</f>
        <v>0</v>
      </c>
      <c r="AA27" s="221"/>
      <c r="AB27" s="221"/>
      <c r="AC27" s="220">
        <f>SUM(AC22:AC26)</f>
        <v>0</v>
      </c>
      <c r="AD27" s="220">
        <f>SUM(AD22:AD26)</f>
        <v>0</v>
      </c>
      <c r="AE27" s="221"/>
      <c r="AF27" s="221"/>
      <c r="AG27" s="220">
        <f>SUM(AG22:AG26)</f>
        <v>0</v>
      </c>
      <c r="AH27" s="220">
        <f>SUM(AH22:AH26)</f>
        <v>0</v>
      </c>
    </row>
    <row r="28" spans="1:34" ht="17.25" thickTop="1">
      <c r="A28" s="1725" t="s">
        <v>18</v>
      </c>
      <c r="B28" s="1726"/>
      <c r="C28" s="222" t="s">
        <v>45</v>
      </c>
      <c r="D28" s="223" t="s">
        <v>178</v>
      </c>
      <c r="E28" s="224">
        <v>2</v>
      </c>
      <c r="F28" s="224">
        <v>2</v>
      </c>
      <c r="G28" s="76" t="s">
        <v>76</v>
      </c>
      <c r="H28" s="89" t="s">
        <v>61</v>
      </c>
      <c r="I28" s="90">
        <v>2</v>
      </c>
      <c r="J28" s="90">
        <v>2</v>
      </c>
      <c r="K28" s="222" t="s">
        <v>51</v>
      </c>
      <c r="L28" s="225" t="s">
        <v>52</v>
      </c>
      <c r="M28" s="224">
        <v>2</v>
      </c>
      <c r="N28" s="224">
        <v>2</v>
      </c>
      <c r="O28" s="222" t="s">
        <v>48</v>
      </c>
      <c r="P28" s="184" t="s">
        <v>65</v>
      </c>
      <c r="Q28" s="224">
        <v>2</v>
      </c>
      <c r="R28" s="224">
        <v>2</v>
      </c>
      <c r="S28" s="222" t="s">
        <v>66</v>
      </c>
      <c r="T28" s="226" t="s">
        <v>49</v>
      </c>
      <c r="U28" s="227">
        <v>2</v>
      </c>
      <c r="V28" s="227">
        <v>2</v>
      </c>
      <c r="W28" s="76" t="s">
        <v>176</v>
      </c>
      <c r="X28" s="228" t="s">
        <v>156</v>
      </c>
      <c r="Y28" s="1705">
        <v>2</v>
      </c>
      <c r="Z28" s="1705">
        <v>2</v>
      </c>
      <c r="AA28" s="222" t="s">
        <v>67</v>
      </c>
      <c r="AB28" s="229" t="s">
        <v>50</v>
      </c>
      <c r="AC28" s="230">
        <v>2</v>
      </c>
      <c r="AD28" s="230">
        <v>2</v>
      </c>
      <c r="AE28" s="222" t="s">
        <v>68</v>
      </c>
      <c r="AF28" s="225" t="s">
        <v>69</v>
      </c>
      <c r="AG28" s="224">
        <v>2</v>
      </c>
      <c r="AH28" s="224">
        <v>2</v>
      </c>
    </row>
    <row r="29" spans="1:34" ht="16.5">
      <c r="A29" s="1725"/>
      <c r="B29" s="1726"/>
      <c r="C29" s="76" t="s">
        <v>70</v>
      </c>
      <c r="D29" s="77" t="s">
        <v>71</v>
      </c>
      <c r="E29" s="90">
        <v>2</v>
      </c>
      <c r="F29" s="90">
        <v>2</v>
      </c>
      <c r="G29" s="76" t="s">
        <v>47</v>
      </c>
      <c r="H29" s="231" t="s">
        <v>64</v>
      </c>
      <c r="I29" s="90">
        <v>2</v>
      </c>
      <c r="J29" s="90">
        <v>2</v>
      </c>
      <c r="K29" s="76" t="s">
        <v>77</v>
      </c>
      <c r="L29" s="89" t="s">
        <v>62</v>
      </c>
      <c r="M29" s="38">
        <v>2</v>
      </c>
      <c r="N29" s="38">
        <v>2</v>
      </c>
      <c r="O29" s="76" t="s">
        <v>72</v>
      </c>
      <c r="P29" s="96" t="s">
        <v>53</v>
      </c>
      <c r="Q29" s="90">
        <v>2</v>
      </c>
      <c r="R29" s="90">
        <v>2</v>
      </c>
      <c r="S29" s="76" t="s">
        <v>81</v>
      </c>
      <c r="T29" s="89" t="s">
        <v>82</v>
      </c>
      <c r="U29" s="90">
        <v>2</v>
      </c>
      <c r="V29" s="90">
        <v>2</v>
      </c>
      <c r="W29" s="76" t="s">
        <v>73</v>
      </c>
      <c r="X29" s="89" t="s">
        <v>56</v>
      </c>
      <c r="Y29" s="38">
        <v>2</v>
      </c>
      <c r="Z29" s="38">
        <v>2</v>
      </c>
      <c r="AA29" s="76" t="s">
        <v>57</v>
      </c>
      <c r="AB29" s="231" t="s">
        <v>74</v>
      </c>
      <c r="AC29" s="232">
        <v>2</v>
      </c>
      <c r="AD29" s="232">
        <v>2</v>
      </c>
      <c r="AE29" s="76" t="s">
        <v>58</v>
      </c>
      <c r="AF29" s="231" t="s">
        <v>75</v>
      </c>
      <c r="AG29" s="232">
        <v>2</v>
      </c>
      <c r="AH29" s="90">
        <v>2</v>
      </c>
    </row>
    <row r="30" spans="1:34" ht="16.5">
      <c r="A30" s="1725"/>
      <c r="B30" s="1726"/>
      <c r="C30" s="76" t="s">
        <v>59</v>
      </c>
      <c r="D30" s="233" t="s">
        <v>60</v>
      </c>
      <c r="E30" s="90">
        <v>2</v>
      </c>
      <c r="F30" s="90">
        <v>2</v>
      </c>
      <c r="G30" s="1709" t="s">
        <v>46</v>
      </c>
      <c r="H30" s="1710" t="s">
        <v>1672</v>
      </c>
      <c r="I30" s="1707">
        <v>2</v>
      </c>
      <c r="J30" s="1707">
        <v>2</v>
      </c>
      <c r="K30" s="76" t="s">
        <v>80</v>
      </c>
      <c r="L30" s="89" t="s">
        <v>63</v>
      </c>
      <c r="M30" s="90">
        <v>2</v>
      </c>
      <c r="N30" s="90">
        <v>2</v>
      </c>
      <c r="O30" s="76" t="s">
        <v>78</v>
      </c>
      <c r="P30" s="89" t="s">
        <v>79</v>
      </c>
      <c r="Q30" s="38">
        <v>2</v>
      </c>
      <c r="R30" s="38">
        <v>2</v>
      </c>
      <c r="S30" s="76" t="s">
        <v>90</v>
      </c>
      <c r="T30" s="244" t="s">
        <v>91</v>
      </c>
      <c r="U30" s="245">
        <v>2</v>
      </c>
      <c r="V30" s="245">
        <v>2</v>
      </c>
      <c r="W30" s="76" t="s">
        <v>177</v>
      </c>
      <c r="X30" s="89" t="s">
        <v>55</v>
      </c>
      <c r="Y30" s="38">
        <v>2</v>
      </c>
      <c r="Z30" s="38">
        <v>2</v>
      </c>
      <c r="AA30" s="76" t="s">
        <v>172</v>
      </c>
      <c r="AB30" s="77" t="s">
        <v>173</v>
      </c>
      <c r="AC30" s="90">
        <v>4</v>
      </c>
      <c r="AD30" s="90">
        <v>4</v>
      </c>
      <c r="AE30" s="76" t="s">
        <v>174</v>
      </c>
      <c r="AF30" s="77" t="s">
        <v>175</v>
      </c>
      <c r="AG30" s="90">
        <v>4</v>
      </c>
      <c r="AH30" s="90">
        <v>4</v>
      </c>
    </row>
    <row r="31" spans="1:34" ht="16.5">
      <c r="A31" s="1725"/>
      <c r="B31" s="1726"/>
      <c r="C31" s="76"/>
      <c r="D31" s="234"/>
      <c r="E31" s="90"/>
      <c r="F31" s="90"/>
      <c r="G31" s="1664"/>
      <c r="H31" s="248"/>
      <c r="I31" s="1664"/>
      <c r="J31" s="1664"/>
      <c r="K31" s="248" t="s">
        <v>1667</v>
      </c>
      <c r="L31" s="248" t="s">
        <v>1668</v>
      </c>
      <c r="M31" s="1678">
        <v>2</v>
      </c>
      <c r="N31" s="1678">
        <v>2</v>
      </c>
      <c r="O31" s="76"/>
      <c r="P31" s="231"/>
      <c r="Q31" s="90"/>
      <c r="R31" s="90"/>
      <c r="S31" s="76" t="s">
        <v>86</v>
      </c>
      <c r="T31" s="96" t="s">
        <v>87</v>
      </c>
      <c r="U31" s="90">
        <v>2</v>
      </c>
      <c r="V31" s="90">
        <v>2</v>
      </c>
      <c r="W31" s="76" t="s">
        <v>54</v>
      </c>
      <c r="X31" s="242" t="s">
        <v>88</v>
      </c>
      <c r="Y31" s="93">
        <v>2</v>
      </c>
      <c r="Z31" s="93">
        <v>2</v>
      </c>
      <c r="AA31" s="76"/>
      <c r="AB31" s="77"/>
      <c r="AC31" s="90"/>
      <c r="AD31" s="90"/>
      <c r="AE31" s="76"/>
      <c r="AF31" s="77"/>
      <c r="AG31" s="90"/>
      <c r="AH31" s="90"/>
    </row>
    <row r="32" spans="1:34" ht="17.25" thickBot="1">
      <c r="A32" s="1727"/>
      <c r="B32" s="1728"/>
      <c r="C32" s="98"/>
      <c r="D32" s="126"/>
      <c r="E32" s="101"/>
      <c r="F32" s="101"/>
      <c r="G32" s="237"/>
      <c r="H32" s="238"/>
      <c r="I32" s="237"/>
      <c r="J32" s="237"/>
      <c r="K32" s="98"/>
      <c r="L32" s="99"/>
      <c r="M32" s="1671"/>
      <c r="N32" s="1671"/>
      <c r="O32" s="98"/>
      <c r="P32" s="104"/>
      <c r="Q32" s="101"/>
      <c r="R32" s="101"/>
      <c r="S32" s="238"/>
      <c r="T32" s="238"/>
      <c r="U32" s="238"/>
      <c r="V32" s="238"/>
      <c r="W32" s="98"/>
      <c r="X32" s="104"/>
      <c r="Y32" s="101"/>
      <c r="Z32" s="101"/>
      <c r="AA32" s="98"/>
      <c r="AB32" s="239"/>
      <c r="AC32" s="240"/>
      <c r="AD32" s="240"/>
      <c r="AE32" s="98"/>
      <c r="AF32" s="239"/>
      <c r="AG32" s="240"/>
      <c r="AH32" s="240"/>
    </row>
    <row r="33" spans="1:34" ht="18" thickBot="1" thickTop="1">
      <c r="A33" s="1729" t="s">
        <v>12</v>
      </c>
      <c r="B33" s="1729"/>
      <c r="C33" s="103"/>
      <c r="D33" s="1677"/>
      <c r="E33" s="40">
        <f>SUM(E28:E32)</f>
        <v>6</v>
      </c>
      <c r="F33" s="40">
        <f>SUM(F28:F32)</f>
        <v>6</v>
      </c>
      <c r="G33" s="103"/>
      <c r="H33" s="1677"/>
      <c r="I33" s="40">
        <v>6</v>
      </c>
      <c r="J33" s="40">
        <v>6</v>
      </c>
      <c r="K33" s="103"/>
      <c r="L33" s="39"/>
      <c r="M33" s="40">
        <f>SUM(M28:M32)</f>
        <v>8</v>
      </c>
      <c r="N33" s="40">
        <f>SUM(N28:N32)</f>
        <v>8</v>
      </c>
      <c r="O33" s="103"/>
      <c r="P33" s="1677"/>
      <c r="Q33" s="40">
        <f>SUM(Q28:Q32)</f>
        <v>6</v>
      </c>
      <c r="R33" s="40">
        <f>SUM(R28:R32)</f>
        <v>6</v>
      </c>
      <c r="S33" s="103"/>
      <c r="T33" s="39"/>
      <c r="U33" s="40">
        <f>SUM(U28:U31)</f>
        <v>8</v>
      </c>
      <c r="V33" s="40">
        <f>SUM(V28:V31)</f>
        <v>8</v>
      </c>
      <c r="W33" s="103"/>
      <c r="X33" s="39"/>
      <c r="Y33" s="40">
        <f>SUM(Y28:Y32)</f>
        <v>8</v>
      </c>
      <c r="Z33" s="40">
        <f>SUM(Z28:Z32)</f>
        <v>8</v>
      </c>
      <c r="AA33" s="103"/>
      <c r="AB33" s="39"/>
      <c r="AC33" s="40">
        <v>4</v>
      </c>
      <c r="AD33" s="40">
        <v>4</v>
      </c>
      <c r="AE33" s="103"/>
      <c r="AF33" s="39"/>
      <c r="AG33" s="40">
        <v>4</v>
      </c>
      <c r="AH33" s="40">
        <v>4</v>
      </c>
    </row>
    <row r="34" spans="1:34" ht="17.25" customHeight="1" thickBot="1" thickTop="1">
      <c r="A34" s="1730" t="s">
        <v>19</v>
      </c>
      <c r="B34" s="1730"/>
      <c r="C34" s="1679" t="s">
        <v>1621</v>
      </c>
      <c r="D34" s="1680" t="s">
        <v>1622</v>
      </c>
      <c r="E34" s="1681">
        <v>2</v>
      </c>
      <c r="F34" s="1681">
        <v>2</v>
      </c>
      <c r="G34" s="1350" t="s">
        <v>1623</v>
      </c>
      <c r="H34" s="1682" t="s">
        <v>1624</v>
      </c>
      <c r="I34" s="1681">
        <v>2</v>
      </c>
      <c r="J34" s="1681">
        <v>2</v>
      </c>
      <c r="K34" s="1683" t="s">
        <v>1625</v>
      </c>
      <c r="L34" s="1684" t="s">
        <v>1626</v>
      </c>
      <c r="M34" s="1685">
        <v>2</v>
      </c>
      <c r="N34" s="1685">
        <v>2</v>
      </c>
      <c r="O34" s="1686" t="s">
        <v>1627</v>
      </c>
      <c r="P34" s="1687" t="s">
        <v>1628</v>
      </c>
      <c r="Q34" s="1681">
        <v>2</v>
      </c>
      <c r="R34" s="1681">
        <v>2</v>
      </c>
      <c r="S34" s="1683" t="s">
        <v>1629</v>
      </c>
      <c r="T34" s="1684" t="s">
        <v>1630</v>
      </c>
      <c r="U34" s="1688">
        <v>2</v>
      </c>
      <c r="V34" s="1688">
        <v>2</v>
      </c>
      <c r="W34" s="1686" t="s">
        <v>1631</v>
      </c>
      <c r="X34" s="1687" t="s">
        <v>83</v>
      </c>
      <c r="Y34" s="1681">
        <v>2</v>
      </c>
      <c r="Z34" s="1681">
        <v>2</v>
      </c>
      <c r="AA34" s="1686" t="s">
        <v>1632</v>
      </c>
      <c r="AB34" s="1689" t="s">
        <v>1633</v>
      </c>
      <c r="AC34" s="1681">
        <v>2</v>
      </c>
      <c r="AD34" s="1681">
        <v>2</v>
      </c>
      <c r="AE34" s="1686" t="s">
        <v>1634</v>
      </c>
      <c r="AF34" s="1689" t="s">
        <v>1635</v>
      </c>
      <c r="AG34" s="1681">
        <v>2</v>
      </c>
      <c r="AH34" s="1681">
        <v>2</v>
      </c>
    </row>
    <row r="35" spans="1:34" ht="18" thickBot="1" thickTop="1">
      <c r="A35" s="1731"/>
      <c r="B35" s="1731"/>
      <c r="C35" s="1690" t="s">
        <v>1636</v>
      </c>
      <c r="D35" s="1691" t="s">
        <v>1637</v>
      </c>
      <c r="E35" s="1688">
        <v>2</v>
      </c>
      <c r="F35" s="1688">
        <v>2</v>
      </c>
      <c r="G35" s="1683"/>
      <c r="H35" s="1692"/>
      <c r="I35" s="1371"/>
      <c r="J35" s="1371"/>
      <c r="K35" s="1693" t="s">
        <v>1638</v>
      </c>
      <c r="L35" s="1692" t="s">
        <v>89</v>
      </c>
      <c r="M35" s="1688">
        <v>2</v>
      </c>
      <c r="N35" s="1688">
        <v>2</v>
      </c>
      <c r="O35" s="1686" t="s">
        <v>1639</v>
      </c>
      <c r="P35" s="1686" t="s">
        <v>1640</v>
      </c>
      <c r="Q35" s="1681">
        <v>2</v>
      </c>
      <c r="R35" s="1681">
        <v>2</v>
      </c>
      <c r="S35" s="1683" t="s">
        <v>1641</v>
      </c>
      <c r="T35" s="1684" t="s">
        <v>1642</v>
      </c>
      <c r="U35" s="1694">
        <v>2</v>
      </c>
      <c r="V35" s="1694">
        <v>2</v>
      </c>
      <c r="W35" s="1683" t="s">
        <v>1643</v>
      </c>
      <c r="X35" s="1692" t="s">
        <v>1644</v>
      </c>
      <c r="Y35" s="1688">
        <v>2</v>
      </c>
      <c r="Z35" s="1688">
        <v>2</v>
      </c>
      <c r="AA35" s="1683" t="s">
        <v>1645</v>
      </c>
      <c r="AB35" s="1692" t="s">
        <v>1646</v>
      </c>
      <c r="AC35" s="1688">
        <v>3</v>
      </c>
      <c r="AD35" s="1688">
        <v>3</v>
      </c>
      <c r="AE35" s="1683" t="s">
        <v>1647</v>
      </c>
      <c r="AF35" s="1692" t="s">
        <v>1648</v>
      </c>
      <c r="AG35" s="1688">
        <v>3</v>
      </c>
      <c r="AH35" s="1688">
        <v>3</v>
      </c>
    </row>
    <row r="36" spans="1:34" ht="16.5" customHeight="1" thickBot="1" thickTop="1">
      <c r="A36" s="1731"/>
      <c r="B36" s="1731"/>
      <c r="C36" s="1690" t="s">
        <v>1649</v>
      </c>
      <c r="D36" s="1695" t="s">
        <v>1650</v>
      </c>
      <c r="E36" s="1696">
        <v>2</v>
      </c>
      <c r="F36" s="1696">
        <v>2</v>
      </c>
      <c r="G36" s="1697"/>
      <c r="H36" s="1698"/>
      <c r="I36" s="1688"/>
      <c r="J36" s="1688"/>
      <c r="K36" s="1693" t="s">
        <v>1651</v>
      </c>
      <c r="L36" s="1684" t="s">
        <v>1652</v>
      </c>
      <c r="M36" s="1696">
        <v>2</v>
      </c>
      <c r="N36" s="1696">
        <v>2</v>
      </c>
      <c r="O36" s="1686" t="s">
        <v>1673</v>
      </c>
      <c r="P36" s="1684" t="s">
        <v>1653</v>
      </c>
      <c r="Q36" s="1688">
        <v>2</v>
      </c>
      <c r="R36" s="1688">
        <v>2</v>
      </c>
      <c r="S36" s="1683"/>
      <c r="T36" s="1692" t="s">
        <v>1669</v>
      </c>
      <c r="U36" s="1699">
        <v>2</v>
      </c>
      <c r="V36" s="1699">
        <v>2</v>
      </c>
      <c r="W36" s="1683" t="s">
        <v>1654</v>
      </c>
      <c r="X36" s="1683" t="s">
        <v>1655</v>
      </c>
      <c r="Y36" s="1699">
        <v>2</v>
      </c>
      <c r="Z36" s="1699">
        <v>2</v>
      </c>
      <c r="AA36" s="1683" t="s">
        <v>1656</v>
      </c>
      <c r="AB36" s="1684" t="s">
        <v>92</v>
      </c>
      <c r="AC36" s="1694">
        <v>2</v>
      </c>
      <c r="AD36" s="1694">
        <v>2</v>
      </c>
      <c r="AE36" s="1683" t="s">
        <v>1657</v>
      </c>
      <c r="AF36" s="1684" t="s">
        <v>93</v>
      </c>
      <c r="AG36" s="1688">
        <v>2</v>
      </c>
      <c r="AH36" s="1688">
        <v>2</v>
      </c>
    </row>
    <row r="37" spans="1:34" ht="18" thickBot="1" thickTop="1">
      <c r="A37" s="1731"/>
      <c r="B37" s="1731"/>
      <c r="C37" s="1700" t="s">
        <v>1658</v>
      </c>
      <c r="D37" s="1684" t="s">
        <v>1659</v>
      </c>
      <c r="E37" s="1688">
        <v>2</v>
      </c>
      <c r="F37" s="1688">
        <v>2</v>
      </c>
      <c r="G37" s="1701"/>
      <c r="H37" s="1702"/>
      <c r="I37" s="1701"/>
      <c r="J37" s="1701"/>
      <c r="K37" s="76" t="s">
        <v>84</v>
      </c>
      <c r="L37" s="241" t="s">
        <v>85</v>
      </c>
      <c r="M37" s="90">
        <v>2</v>
      </c>
      <c r="N37" s="90">
        <v>2</v>
      </c>
      <c r="O37" s="1686" t="s">
        <v>1674</v>
      </c>
      <c r="P37" s="1706" t="s">
        <v>1671</v>
      </c>
      <c r="Q37" s="1707">
        <v>2</v>
      </c>
      <c r="R37" s="1707">
        <v>2</v>
      </c>
      <c r="S37" s="1698"/>
      <c r="T37" s="1698"/>
      <c r="U37" s="1698"/>
      <c r="V37" s="1698"/>
      <c r="W37" s="1702"/>
      <c r="X37" s="1702"/>
      <c r="Y37" s="1702"/>
      <c r="Z37" s="1702"/>
      <c r="AA37" s="1694" t="s">
        <v>1660</v>
      </c>
      <c r="AB37" s="1703" t="s">
        <v>1661</v>
      </c>
      <c r="AC37" s="1694">
        <v>2</v>
      </c>
      <c r="AD37" s="1694">
        <v>2</v>
      </c>
      <c r="AE37" s="1688" t="s">
        <v>1662</v>
      </c>
      <c r="AF37" s="1684" t="s">
        <v>1663</v>
      </c>
      <c r="AG37" s="1688">
        <v>2</v>
      </c>
      <c r="AH37" s="1688">
        <v>2</v>
      </c>
    </row>
    <row r="38" spans="1:34" ht="18" thickBot="1" thickTop="1">
      <c r="A38" s="1731"/>
      <c r="B38" s="1731"/>
      <c r="C38" s="1690"/>
      <c r="D38" s="1704"/>
      <c r="E38" s="1688"/>
      <c r="F38" s="1688"/>
      <c r="G38" s="1683"/>
      <c r="H38" s="1691"/>
      <c r="I38" s="1688"/>
      <c r="J38" s="1688"/>
      <c r="K38" s="1702"/>
      <c r="L38" s="1702"/>
      <c r="M38" s="1702"/>
      <c r="N38" s="1702"/>
      <c r="O38" s="1702"/>
      <c r="P38" s="1702"/>
      <c r="Q38" s="1702"/>
      <c r="R38" s="1702"/>
      <c r="S38" s="1702"/>
      <c r="T38" s="1702"/>
      <c r="U38" s="1702"/>
      <c r="V38" s="1702"/>
      <c r="W38" s="1702"/>
      <c r="X38" s="1702"/>
      <c r="Y38" s="1702"/>
      <c r="Z38" s="1702"/>
      <c r="AA38" s="1683" t="s">
        <v>94</v>
      </c>
      <c r="AB38" s="1691" t="s">
        <v>1664</v>
      </c>
      <c r="AC38" s="1688">
        <v>2</v>
      </c>
      <c r="AD38" s="1688">
        <v>2</v>
      </c>
      <c r="AE38" s="1683" t="s">
        <v>1665</v>
      </c>
      <c r="AF38" s="1684" t="s">
        <v>1666</v>
      </c>
      <c r="AG38" s="1694">
        <v>2</v>
      </c>
      <c r="AH38" s="1694">
        <v>2</v>
      </c>
    </row>
    <row r="39" spans="1:34" ht="18" thickBot="1" thickTop="1">
      <c r="A39" s="1731"/>
      <c r="B39" s="1731"/>
      <c r="C39" s="1674"/>
      <c r="D39" s="1675"/>
      <c r="E39" s="1674"/>
      <c r="F39" s="1676"/>
      <c r="G39" s="1289"/>
      <c r="H39" s="1672"/>
      <c r="I39" s="1673"/>
      <c r="J39" s="211"/>
      <c r="K39" s="1289"/>
      <c r="L39" s="1290"/>
      <c r="M39" s="1289"/>
      <c r="N39" s="1289"/>
      <c r="O39" s="238"/>
      <c r="P39" s="238"/>
      <c r="Q39" s="238"/>
      <c r="R39" s="238"/>
      <c r="S39" s="238"/>
      <c r="T39" s="238"/>
      <c r="U39" s="238"/>
      <c r="V39" s="238"/>
      <c r="W39" s="1289"/>
      <c r="X39" s="1290"/>
      <c r="Y39" s="1289"/>
      <c r="Z39" s="1289"/>
      <c r="AA39" s="238"/>
      <c r="AB39" s="238"/>
      <c r="AC39" s="238"/>
      <c r="AD39" s="238"/>
      <c r="AE39" s="1289"/>
      <c r="AF39" s="1290"/>
      <c r="AG39" s="1289"/>
      <c r="AH39" s="1289"/>
    </row>
    <row r="40" spans="1:34" ht="18" thickBot="1" thickTop="1">
      <c r="A40" s="1732" t="s">
        <v>12</v>
      </c>
      <c r="B40" s="1732"/>
      <c r="C40" s="249"/>
      <c r="D40" s="250"/>
      <c r="E40" s="251">
        <f>SUM(E34:E38)</f>
        <v>8</v>
      </c>
      <c r="F40" s="251">
        <f>SUM(F34:F38)</f>
        <v>8</v>
      </c>
      <c r="G40" s="249"/>
      <c r="H40" s="250"/>
      <c r="I40" s="251">
        <v>2</v>
      </c>
      <c r="J40" s="251">
        <v>2</v>
      </c>
      <c r="K40" s="249"/>
      <c r="L40" s="250"/>
      <c r="M40" s="251">
        <v>4</v>
      </c>
      <c r="N40" s="251">
        <v>4</v>
      </c>
      <c r="O40" s="249"/>
      <c r="P40" s="250"/>
      <c r="Q40" s="251">
        <v>6</v>
      </c>
      <c r="R40" s="251">
        <v>6</v>
      </c>
      <c r="S40" s="249"/>
      <c r="T40" s="250"/>
      <c r="U40" s="251">
        <v>6</v>
      </c>
      <c r="V40" s="251">
        <v>6</v>
      </c>
      <c r="W40" s="249"/>
      <c r="X40" s="252"/>
      <c r="Y40" s="251">
        <v>6</v>
      </c>
      <c r="Z40" s="251">
        <v>6</v>
      </c>
      <c r="AA40" s="253"/>
      <c r="AB40" s="250"/>
      <c r="AC40" s="251">
        <v>6</v>
      </c>
      <c r="AD40" s="251">
        <v>6</v>
      </c>
      <c r="AE40" s="253"/>
      <c r="AF40" s="250"/>
      <c r="AG40" s="251">
        <v>6</v>
      </c>
      <c r="AH40" s="251">
        <v>6</v>
      </c>
    </row>
    <row r="41" spans="1:34" ht="30" customHeight="1" thickTop="1">
      <c r="A41" s="1733" t="s">
        <v>20</v>
      </c>
      <c r="B41" s="1733"/>
      <c r="C41" s="254"/>
      <c r="D41" s="254"/>
      <c r="E41" s="254">
        <f>E40+E33+E27+E21+E18+E13</f>
        <v>22</v>
      </c>
      <c r="F41" s="254">
        <f>F40+F33+F27+F21+F18+F13</f>
        <v>25</v>
      </c>
      <c r="G41" s="254"/>
      <c r="H41" s="255"/>
      <c r="I41" s="254">
        <f>I40+I33+I27+I21+I18+I13</f>
        <v>18</v>
      </c>
      <c r="J41" s="254">
        <f>J40+J33+J27+J21+J18+J13</f>
        <v>21</v>
      </c>
      <c r="K41" s="254"/>
      <c r="L41" s="254"/>
      <c r="M41" s="254">
        <f>M40+M33+M18+M13</f>
        <v>16</v>
      </c>
      <c r="N41" s="254">
        <f>N40+N33+N18+N13</f>
        <v>16</v>
      </c>
      <c r="O41" s="254"/>
      <c r="P41" s="254"/>
      <c r="Q41" s="254">
        <f>Q40+Q33+Q18+Q13</f>
        <v>16</v>
      </c>
      <c r="R41" s="254">
        <f>R40+R33+R18+R13</f>
        <v>16</v>
      </c>
      <c r="S41" s="254"/>
      <c r="T41" s="254"/>
      <c r="U41" s="254">
        <f>U40+U33+U21+U18+U13</f>
        <v>18</v>
      </c>
      <c r="V41" s="254">
        <f>V40+V33+V21+V18+V13</f>
        <v>18</v>
      </c>
      <c r="W41" s="254"/>
      <c r="X41" s="254"/>
      <c r="Y41" s="254">
        <f>Y40+Y33+Y13</f>
        <v>18</v>
      </c>
      <c r="Z41" s="254">
        <f>Z40+Z33+Z13</f>
        <v>18</v>
      </c>
      <c r="AA41" s="254"/>
      <c r="AB41" s="254"/>
      <c r="AC41" s="254">
        <f>AC13+AC18+AC21+AC27+AC33+AC40</f>
        <v>10</v>
      </c>
      <c r="AD41" s="254">
        <f>AD13+AD18+AD21+AD27+AD33+AD40</f>
        <v>10</v>
      </c>
      <c r="AE41" s="254"/>
      <c r="AF41" s="254"/>
      <c r="AG41" s="254">
        <f>AG13+AG18+AG21+AG27+AG33+AG40</f>
        <v>10</v>
      </c>
      <c r="AH41" s="254">
        <f>AH13+AH18+AH21+AH27+AH33+AH40</f>
        <v>10</v>
      </c>
    </row>
    <row r="42" spans="1:34" s="256" customFormat="1" ht="12.75" customHeight="1">
      <c r="A42" s="1711" t="s">
        <v>21</v>
      </c>
      <c r="B42" s="1711"/>
      <c r="C42" s="1738" t="s">
        <v>7</v>
      </c>
      <c r="D42" s="1739"/>
      <c r="E42" s="1735">
        <f>E13+I13+M13+Q13+U13+Y13+AC13+AG13</f>
        <v>20</v>
      </c>
      <c r="F42" s="1735"/>
      <c r="G42" s="1735"/>
      <c r="H42" s="1735"/>
      <c r="I42" s="1735"/>
      <c r="J42" s="1735"/>
      <c r="K42" s="1735"/>
      <c r="L42" s="1734" t="s">
        <v>13</v>
      </c>
      <c r="M42" s="1734" t="s">
        <v>22</v>
      </c>
      <c r="N42" s="1734"/>
      <c r="O42" s="1734"/>
      <c r="P42" s="1734">
        <v>6</v>
      </c>
      <c r="Q42" s="1734"/>
      <c r="R42" s="1734"/>
      <c r="S42" s="1734"/>
      <c r="T42" s="1734" t="s">
        <v>23</v>
      </c>
      <c r="U42" s="1734" t="s">
        <v>18</v>
      </c>
      <c r="V42" s="1734"/>
      <c r="W42" s="1734"/>
      <c r="X42" s="1737">
        <f>AG33+AC33+Y33+U33+Q33+M33+I33+E33</f>
        <v>50</v>
      </c>
      <c r="Y42" s="1734" t="s">
        <v>19</v>
      </c>
      <c r="Z42" s="1734"/>
      <c r="AA42" s="1734"/>
      <c r="AB42" s="1734">
        <f>E40+I40+M40+Q40+U40+Y40+AC40+AG40</f>
        <v>44</v>
      </c>
      <c r="AC42" s="1734"/>
      <c r="AD42" s="1734"/>
      <c r="AE42" s="1734"/>
      <c r="AF42" s="1734"/>
      <c r="AG42" s="1734"/>
      <c r="AH42" s="1734"/>
    </row>
    <row r="43" spans="1:34" s="256" customFormat="1" ht="15.75">
      <c r="A43" s="1711"/>
      <c r="B43" s="1711"/>
      <c r="C43" s="1740"/>
      <c r="D43" s="1739"/>
      <c r="E43" s="1735"/>
      <c r="F43" s="1735"/>
      <c r="G43" s="1735"/>
      <c r="H43" s="1735"/>
      <c r="I43" s="1735"/>
      <c r="J43" s="1735"/>
      <c r="K43" s="1735"/>
      <c r="L43" s="1734"/>
      <c r="M43" s="1734" t="s">
        <v>24</v>
      </c>
      <c r="N43" s="1734"/>
      <c r="O43" s="1734"/>
      <c r="P43" s="1734">
        <v>0</v>
      </c>
      <c r="Q43" s="1734"/>
      <c r="R43" s="1734"/>
      <c r="S43" s="1734"/>
      <c r="T43" s="1734"/>
      <c r="U43" s="1734"/>
      <c r="V43" s="1734"/>
      <c r="W43" s="1734"/>
      <c r="X43" s="1737"/>
      <c r="Y43" s="1737"/>
      <c r="Z43" s="1734"/>
      <c r="AA43" s="1734"/>
      <c r="AB43" s="1734"/>
      <c r="AC43" s="1734"/>
      <c r="AD43" s="1734"/>
      <c r="AE43" s="1734"/>
      <c r="AF43" s="1734"/>
      <c r="AG43" s="1734"/>
      <c r="AH43" s="1734"/>
    </row>
    <row r="44" spans="1:34" s="256" customFormat="1" ht="30" customHeight="1">
      <c r="A44" s="1711"/>
      <c r="B44" s="1711"/>
      <c r="C44" s="1738" t="s">
        <v>166</v>
      </c>
      <c r="D44" s="1739"/>
      <c r="E44" s="1735">
        <f>E21+I21+M21+Q21+U21+Y21+AC21+AG21</f>
        <v>4</v>
      </c>
      <c r="F44" s="1735"/>
      <c r="G44" s="1735"/>
      <c r="H44" s="1735"/>
      <c r="I44" s="1735"/>
      <c r="J44" s="1735"/>
      <c r="K44" s="1735"/>
      <c r="L44" s="257" t="s">
        <v>25</v>
      </c>
      <c r="M44" s="1734">
        <f>E27+I27+M27+Q27+U27+Y27+AC27+AG27+AK27+AO27</f>
        <v>4</v>
      </c>
      <c r="N44" s="1734"/>
      <c r="O44" s="1734"/>
      <c r="P44" s="1734"/>
      <c r="Q44" s="1734"/>
      <c r="R44" s="1734"/>
      <c r="S44" s="1734"/>
      <c r="T44" s="257" t="s">
        <v>26</v>
      </c>
      <c r="U44" s="1734">
        <f>E42+P42+E44+M44+X42+AB42</f>
        <v>128</v>
      </c>
      <c r="V44" s="1734"/>
      <c r="W44" s="1734"/>
      <c r="X44" s="1734"/>
      <c r="Y44" s="1734"/>
      <c r="Z44" s="1734"/>
      <c r="AA44" s="1734"/>
      <c r="AB44" s="1734"/>
      <c r="AC44" s="1734"/>
      <c r="AD44" s="1734"/>
      <c r="AE44" s="1734"/>
      <c r="AF44" s="1734"/>
      <c r="AG44" s="1734"/>
      <c r="AH44" s="1734"/>
    </row>
    <row r="45" spans="1:34" ht="272.25" customHeight="1">
      <c r="A45" s="1741" t="s">
        <v>27</v>
      </c>
      <c r="B45" s="1741"/>
      <c r="C45" s="1742" t="s">
        <v>1670</v>
      </c>
      <c r="D45" s="1742"/>
      <c r="E45" s="1742"/>
      <c r="F45" s="1742"/>
      <c r="G45" s="1742"/>
      <c r="H45" s="1742"/>
      <c r="I45" s="1742"/>
      <c r="J45" s="1742"/>
      <c r="K45" s="1742"/>
      <c r="L45" s="1742"/>
      <c r="M45" s="1742"/>
      <c r="N45" s="1742"/>
      <c r="O45" s="1742"/>
      <c r="P45" s="1742"/>
      <c r="Q45" s="1742"/>
      <c r="R45" s="1742"/>
      <c r="S45" s="258" t="s">
        <v>28</v>
      </c>
      <c r="T45" s="1711"/>
      <c r="U45" s="1711"/>
      <c r="V45" s="1711"/>
      <c r="W45" s="258" t="s">
        <v>29</v>
      </c>
      <c r="X45" s="1711"/>
      <c r="Y45" s="1711"/>
      <c r="Z45" s="1711"/>
      <c r="AA45" s="258" t="s">
        <v>30</v>
      </c>
      <c r="AB45" s="1711"/>
      <c r="AC45" s="1711"/>
      <c r="AD45" s="1711"/>
      <c r="AE45" s="258" t="s">
        <v>31</v>
      </c>
      <c r="AF45" s="1736"/>
      <c r="AG45" s="1736"/>
      <c r="AH45" s="1736"/>
    </row>
    <row r="50" spans="3:10" ht="16.5">
      <c r="C50" s="260"/>
      <c r="E50" s="134"/>
      <c r="F50" s="134"/>
      <c r="G50" s="134"/>
      <c r="I50" s="134"/>
      <c r="J50" s="134"/>
    </row>
    <row r="51" spans="3:10" ht="16.5">
      <c r="C51" s="260"/>
      <c r="E51" s="134"/>
      <c r="F51" s="134"/>
      <c r="G51" s="134"/>
      <c r="I51" s="134"/>
      <c r="J51" s="134"/>
    </row>
    <row r="52" spans="3:10" ht="16.5">
      <c r="C52" s="260"/>
      <c r="E52" s="134"/>
      <c r="F52" s="134"/>
      <c r="G52" s="134"/>
      <c r="I52" s="134"/>
      <c r="J52" s="134"/>
    </row>
    <row r="53" spans="3:10" ht="16.5">
      <c r="C53" s="260"/>
      <c r="E53" s="134"/>
      <c r="F53" s="134"/>
      <c r="G53" s="134"/>
      <c r="I53" s="134"/>
      <c r="J53" s="134"/>
    </row>
    <row r="54" spans="3:10" ht="16.5">
      <c r="C54" s="260"/>
      <c r="E54" s="134"/>
      <c r="F54" s="134"/>
      <c r="G54" s="134"/>
      <c r="I54" s="134"/>
      <c r="J54" s="134"/>
    </row>
    <row r="55" spans="3:10" ht="16.5">
      <c r="C55" s="260"/>
      <c r="E55" s="134"/>
      <c r="F55" s="134"/>
      <c r="G55" s="134"/>
      <c r="I55" s="134"/>
      <c r="J55" s="134"/>
    </row>
    <row r="57" spans="5:10" ht="16.5">
      <c r="E57" s="134"/>
      <c r="F57" s="134"/>
      <c r="G57" s="134"/>
      <c r="I57" s="134"/>
      <c r="J57" s="134"/>
    </row>
    <row r="58" spans="5:10" ht="17.25" customHeight="1">
      <c r="E58" s="134"/>
      <c r="F58" s="134"/>
      <c r="G58" s="134"/>
      <c r="I58" s="134"/>
      <c r="J58" s="134"/>
    </row>
    <row r="59" spans="1:10" ht="16.5">
      <c r="A59" s="261"/>
      <c r="B59" s="261"/>
      <c r="E59" s="134"/>
      <c r="F59" s="134"/>
      <c r="G59" s="134"/>
      <c r="I59" s="134"/>
      <c r="J59" s="134"/>
    </row>
  </sheetData>
  <sheetProtection selectLockedCells="1" selectUnlockedCells="1"/>
  <mergeCells count="55">
    <mergeCell ref="C42:D43"/>
    <mergeCell ref="C44:D44"/>
    <mergeCell ref="E44:K44"/>
    <mergeCell ref="M44:S44"/>
    <mergeCell ref="U44:AH44"/>
    <mergeCell ref="A45:B45"/>
    <mergeCell ref="C45:R45"/>
    <mergeCell ref="T45:V45"/>
    <mergeCell ref="X45:Z45"/>
    <mergeCell ref="AB45:AD45"/>
    <mergeCell ref="AF45:AH45"/>
    <mergeCell ref="T42:T43"/>
    <mergeCell ref="U42:W43"/>
    <mergeCell ref="X42:X43"/>
    <mergeCell ref="Y42:AA43"/>
    <mergeCell ref="AB42:AH43"/>
    <mergeCell ref="M43:O43"/>
    <mergeCell ref="P43:S43"/>
    <mergeCell ref="E42:K43"/>
    <mergeCell ref="L42:L43"/>
    <mergeCell ref="M42:O42"/>
    <mergeCell ref="P42:S42"/>
    <mergeCell ref="A28:B32"/>
    <mergeCell ref="A33:B33"/>
    <mergeCell ref="A34:B39"/>
    <mergeCell ref="A40:B40"/>
    <mergeCell ref="A41:B41"/>
    <mergeCell ref="A42:B44"/>
    <mergeCell ref="C5:F5"/>
    <mergeCell ref="A18:B18"/>
    <mergeCell ref="A19:B20"/>
    <mergeCell ref="A21:B21"/>
    <mergeCell ref="A22:B26"/>
    <mergeCell ref="A27:B27"/>
    <mergeCell ref="A6:B12"/>
    <mergeCell ref="A13:B13"/>
    <mergeCell ref="A14:A17"/>
    <mergeCell ref="B14:B15"/>
    <mergeCell ref="B16:B17"/>
    <mergeCell ref="A5:B5"/>
    <mergeCell ref="A1:AH1"/>
    <mergeCell ref="A2:AH2"/>
    <mergeCell ref="A3:AH3"/>
    <mergeCell ref="A4:B4"/>
    <mergeCell ref="C4:J4"/>
    <mergeCell ref="K4:R4"/>
    <mergeCell ref="S4:Z4"/>
    <mergeCell ref="AA4:AH4"/>
    <mergeCell ref="AE5:AH5"/>
    <mergeCell ref="G5:J5"/>
    <mergeCell ref="K5:N5"/>
    <mergeCell ref="O5:R5"/>
    <mergeCell ref="S5:V5"/>
    <mergeCell ref="W5:Z5"/>
    <mergeCell ref="AA5:AD5"/>
  </mergeCells>
  <printOptions horizontalCentered="1"/>
  <pageMargins left="0" right="0" top="0.35433070866141736" bottom="0.35433070866141736" header="0.31496062992125984" footer="0.11811023622047245"/>
  <pageSetup fitToHeight="1" fitToWidth="1" orientation="landscape" paperSize="8" scale="75" r:id="rId1"/>
</worksheet>
</file>

<file path=xl/worksheets/sheet10.xml><?xml version="1.0" encoding="utf-8"?>
<worksheet xmlns="http://schemas.openxmlformats.org/spreadsheetml/2006/main" xmlns:r="http://schemas.openxmlformats.org/officeDocument/2006/relationships">
  <sheetPr>
    <pageSetUpPr fitToPage="1"/>
  </sheetPr>
  <dimension ref="A1:IV71"/>
  <sheetViews>
    <sheetView view="pageBreakPreview" zoomScale="70" zoomScaleSheetLayoutView="70" zoomScalePageLayoutView="0" workbookViewId="0" topLeftCell="A1">
      <selection activeCell="I13" sqref="I13"/>
    </sheetView>
  </sheetViews>
  <sheetFormatPr defaultColWidth="8.75390625" defaultRowHeight="12.75"/>
  <cols>
    <col min="1" max="1" width="3.50390625" style="264" customWidth="1"/>
    <col min="2" max="2" width="4.375" style="264" customWidth="1"/>
    <col min="3" max="3" width="9.50390625" style="262" customWidth="1"/>
    <col min="4" max="4" width="14.00390625" style="262" customWidth="1"/>
    <col min="5" max="6" width="2.25390625" style="263" customWidth="1"/>
    <col min="7" max="7" width="9.50390625" style="141" customWidth="1"/>
    <col min="8" max="8" width="14.00390625" style="141" customWidth="1"/>
    <col min="9" max="10" width="2.25390625" style="263" customWidth="1"/>
    <col min="11" max="11" width="9.50390625" style="262" customWidth="1"/>
    <col min="12" max="12" width="14.00390625" style="262" customWidth="1"/>
    <col min="13" max="14" width="3.25390625" style="263" bestFit="1" customWidth="1"/>
    <col min="15" max="15" width="9.50390625" style="262" customWidth="1"/>
    <col min="16" max="16" width="14.00390625" style="262" customWidth="1"/>
    <col min="17" max="18" width="3.25390625" style="263" bestFit="1" customWidth="1"/>
    <col min="19" max="19" width="9.50390625" style="262" customWidth="1"/>
    <col min="20" max="20" width="14.00390625" style="262" customWidth="1"/>
    <col min="21" max="22" width="3.25390625" style="263" bestFit="1" customWidth="1"/>
    <col min="23" max="23" width="9.50390625" style="262" customWidth="1"/>
    <col min="24" max="24" width="14.00390625" style="262" customWidth="1"/>
    <col min="25" max="26" width="2.25390625" style="262" customWidth="1"/>
    <col min="27" max="27" width="9.50390625" style="262" customWidth="1"/>
    <col min="28" max="28" width="14.00390625" style="262" customWidth="1"/>
    <col min="29" max="30" width="2.25390625" style="262" customWidth="1"/>
    <col min="31" max="31" width="9.50390625" style="262" customWidth="1"/>
    <col min="32" max="32" width="14.25390625" style="262" customWidth="1"/>
    <col min="33" max="34" width="2.25390625" style="262" customWidth="1"/>
    <col min="35" max="16384" width="8.75390625" style="262" customWidth="1"/>
  </cols>
  <sheetData>
    <row r="1" spans="1:2" ht="16.5">
      <c r="A1" s="308"/>
      <c r="B1" s="308"/>
    </row>
    <row r="2" spans="1:256" ht="27.75">
      <c r="A2" s="1745" t="s">
        <v>1127</v>
      </c>
      <c r="B2" s="1745"/>
      <c r="C2" s="1745"/>
      <c r="D2" s="1745"/>
      <c r="E2" s="1745"/>
      <c r="F2" s="1745"/>
      <c r="G2" s="1745"/>
      <c r="H2" s="1745"/>
      <c r="I2" s="1745"/>
      <c r="J2" s="1745"/>
      <c r="K2" s="1745"/>
      <c r="L2" s="1745"/>
      <c r="M2" s="1745"/>
      <c r="N2" s="1745"/>
      <c r="O2" s="1745"/>
      <c r="P2" s="1745"/>
      <c r="Q2" s="1745"/>
      <c r="R2" s="1745"/>
      <c r="S2" s="1745"/>
      <c r="T2" s="1745"/>
      <c r="U2" s="1745"/>
      <c r="V2" s="1745"/>
      <c r="W2" s="1745"/>
      <c r="X2" s="1745"/>
      <c r="Y2" s="1745"/>
      <c r="Z2" s="1745"/>
      <c r="AA2" s="1745"/>
      <c r="AB2" s="1745"/>
      <c r="AC2" s="1745"/>
      <c r="AD2" s="1745"/>
      <c r="AE2" s="1745"/>
      <c r="AF2" s="1745"/>
      <c r="AG2" s="1745"/>
      <c r="AH2" s="1745"/>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c r="BG2" s="307"/>
      <c r="BH2" s="307"/>
      <c r="BI2" s="307"/>
      <c r="BJ2" s="307"/>
      <c r="BK2" s="307"/>
      <c r="BL2" s="307"/>
      <c r="BM2" s="307"/>
      <c r="BN2" s="307"/>
      <c r="BO2" s="307"/>
      <c r="BP2" s="307"/>
      <c r="BQ2" s="307"/>
      <c r="BR2" s="307"/>
      <c r="BS2" s="307"/>
      <c r="BT2" s="307"/>
      <c r="BU2" s="307"/>
      <c r="BV2" s="307"/>
      <c r="BW2" s="307"/>
      <c r="BX2" s="307"/>
      <c r="BY2" s="307"/>
      <c r="BZ2" s="307"/>
      <c r="CA2" s="307"/>
      <c r="CB2" s="307"/>
      <c r="CC2" s="307"/>
      <c r="CD2" s="307"/>
      <c r="CE2" s="307"/>
      <c r="CF2" s="307"/>
      <c r="CG2" s="307"/>
      <c r="CH2" s="307"/>
      <c r="CI2" s="307"/>
      <c r="CJ2" s="307"/>
      <c r="CK2" s="307"/>
      <c r="CL2" s="307"/>
      <c r="CM2" s="307"/>
      <c r="CN2" s="307"/>
      <c r="CO2" s="307"/>
      <c r="CP2" s="307"/>
      <c r="CQ2" s="307"/>
      <c r="CR2" s="307"/>
      <c r="CS2" s="307"/>
      <c r="CT2" s="307"/>
      <c r="CU2" s="307"/>
      <c r="CV2" s="307"/>
      <c r="CW2" s="307"/>
      <c r="CX2" s="307"/>
      <c r="CY2" s="307"/>
      <c r="CZ2" s="307"/>
      <c r="DA2" s="307"/>
      <c r="DB2" s="307"/>
      <c r="DC2" s="307"/>
      <c r="DD2" s="307"/>
      <c r="DE2" s="307"/>
      <c r="DF2" s="307"/>
      <c r="DG2" s="307"/>
      <c r="DH2" s="307"/>
      <c r="DI2" s="307"/>
      <c r="DJ2" s="307"/>
      <c r="DK2" s="307"/>
      <c r="DL2" s="307"/>
      <c r="DM2" s="307"/>
      <c r="DN2" s="307"/>
      <c r="DO2" s="307"/>
      <c r="DP2" s="307"/>
      <c r="DQ2" s="307"/>
      <c r="DR2" s="307"/>
      <c r="DS2" s="307"/>
      <c r="DT2" s="307"/>
      <c r="DU2" s="307"/>
      <c r="DV2" s="307"/>
      <c r="DW2" s="307"/>
      <c r="DX2" s="307"/>
      <c r="DY2" s="307"/>
      <c r="DZ2" s="307"/>
      <c r="EA2" s="307"/>
      <c r="EB2" s="307"/>
      <c r="EC2" s="307"/>
      <c r="ED2" s="307"/>
      <c r="EE2" s="307"/>
      <c r="EF2" s="307"/>
      <c r="EG2" s="307"/>
      <c r="EH2" s="307"/>
      <c r="EI2" s="307"/>
      <c r="EJ2" s="307"/>
      <c r="EK2" s="307"/>
      <c r="EL2" s="307"/>
      <c r="EM2" s="307"/>
      <c r="EN2" s="307"/>
      <c r="EO2" s="307"/>
      <c r="EP2" s="307"/>
      <c r="EQ2" s="307"/>
      <c r="ER2" s="307"/>
      <c r="ES2" s="307"/>
      <c r="ET2" s="307"/>
      <c r="EU2" s="307"/>
      <c r="EV2" s="307"/>
      <c r="EW2" s="307"/>
      <c r="EX2" s="307"/>
      <c r="EY2" s="307"/>
      <c r="EZ2" s="307"/>
      <c r="FA2" s="307"/>
      <c r="FB2" s="307"/>
      <c r="FC2" s="307"/>
      <c r="FD2" s="307"/>
      <c r="FE2" s="307"/>
      <c r="FF2" s="307"/>
      <c r="FG2" s="307"/>
      <c r="FH2" s="307"/>
      <c r="FI2" s="307"/>
      <c r="FJ2" s="307"/>
      <c r="FK2" s="307"/>
      <c r="FL2" s="307"/>
      <c r="FM2" s="307"/>
      <c r="FN2" s="307"/>
      <c r="FO2" s="307"/>
      <c r="FP2" s="307"/>
      <c r="FQ2" s="307"/>
      <c r="FR2" s="307"/>
      <c r="FS2" s="307"/>
      <c r="FT2" s="307"/>
      <c r="FU2" s="307"/>
      <c r="FV2" s="307"/>
      <c r="FW2" s="307"/>
      <c r="FX2" s="307"/>
      <c r="FY2" s="307"/>
      <c r="FZ2" s="307"/>
      <c r="GA2" s="307"/>
      <c r="GB2" s="307"/>
      <c r="GC2" s="307"/>
      <c r="GD2" s="307"/>
      <c r="GE2" s="307"/>
      <c r="GF2" s="307"/>
      <c r="GG2" s="307"/>
      <c r="GH2" s="307"/>
      <c r="GI2" s="307"/>
      <c r="GJ2" s="307"/>
      <c r="GK2" s="307"/>
      <c r="GL2" s="307"/>
      <c r="GM2" s="307"/>
      <c r="GN2" s="307"/>
      <c r="GO2" s="307"/>
      <c r="GP2" s="307"/>
      <c r="GQ2" s="307"/>
      <c r="GR2" s="307"/>
      <c r="GS2" s="307"/>
      <c r="GT2" s="307"/>
      <c r="GU2" s="307"/>
      <c r="GV2" s="307"/>
      <c r="GW2" s="307"/>
      <c r="GX2" s="307"/>
      <c r="GY2" s="307"/>
      <c r="GZ2" s="307"/>
      <c r="HA2" s="307"/>
      <c r="HB2" s="307"/>
      <c r="HC2" s="307"/>
      <c r="HD2" s="307"/>
      <c r="HE2" s="307"/>
      <c r="HF2" s="307"/>
      <c r="HG2" s="307"/>
      <c r="HH2" s="307"/>
      <c r="HI2" s="307"/>
      <c r="HJ2" s="307"/>
      <c r="HK2" s="307"/>
      <c r="HL2" s="307"/>
      <c r="HM2" s="307"/>
      <c r="HN2" s="307"/>
      <c r="HO2" s="307"/>
      <c r="HP2" s="307"/>
      <c r="HQ2" s="307"/>
      <c r="HR2" s="307"/>
      <c r="HS2" s="307"/>
      <c r="HT2" s="307"/>
      <c r="HU2" s="307"/>
      <c r="HV2" s="307"/>
      <c r="HW2" s="307"/>
      <c r="HX2" s="307"/>
      <c r="HY2" s="307"/>
      <c r="HZ2" s="307"/>
      <c r="IA2" s="307"/>
      <c r="IB2" s="307"/>
      <c r="IC2" s="307"/>
      <c r="ID2" s="307"/>
      <c r="IE2" s="307"/>
      <c r="IF2" s="307"/>
      <c r="IG2" s="307"/>
      <c r="IH2" s="307"/>
      <c r="II2" s="307"/>
      <c r="IJ2" s="307"/>
      <c r="IK2" s="307"/>
      <c r="IL2" s="307"/>
      <c r="IM2" s="307"/>
      <c r="IN2" s="307"/>
      <c r="IO2" s="307"/>
      <c r="IP2" s="307"/>
      <c r="IQ2" s="307"/>
      <c r="IR2" s="307"/>
      <c r="IS2" s="307"/>
      <c r="IT2" s="307"/>
      <c r="IU2" s="307"/>
      <c r="IV2" s="307"/>
    </row>
    <row r="3" spans="1:256" ht="16.5">
      <c r="A3" s="2290" t="s">
        <v>1128</v>
      </c>
      <c r="B3" s="2290"/>
      <c r="C3" s="2290"/>
      <c r="D3" s="2290"/>
      <c r="E3" s="2290"/>
      <c r="F3" s="2290"/>
      <c r="G3" s="2290"/>
      <c r="H3" s="2290"/>
      <c r="I3" s="2290"/>
      <c r="J3" s="2290"/>
      <c r="K3" s="2290"/>
      <c r="L3" s="2290"/>
      <c r="M3" s="2290"/>
      <c r="N3" s="2290"/>
      <c r="O3" s="2290"/>
      <c r="P3" s="2290"/>
      <c r="Q3" s="2290"/>
      <c r="R3" s="2290"/>
      <c r="S3" s="2290"/>
      <c r="T3" s="2290"/>
      <c r="U3" s="2290"/>
      <c r="V3" s="2290"/>
      <c r="W3" s="2290"/>
      <c r="X3" s="2290"/>
      <c r="Y3" s="2290"/>
      <c r="Z3" s="2290"/>
      <c r="AA3" s="2290"/>
      <c r="AB3" s="2290"/>
      <c r="AC3" s="2290"/>
      <c r="AD3" s="2290"/>
      <c r="AE3" s="2290"/>
      <c r="AF3" s="2290"/>
      <c r="AG3" s="2290"/>
      <c r="AH3" s="2290"/>
      <c r="AI3" s="1295"/>
      <c r="AJ3" s="1295"/>
      <c r="AK3" s="1295"/>
      <c r="AL3" s="1295"/>
      <c r="AM3" s="1295"/>
      <c r="AN3" s="1295"/>
      <c r="AO3" s="1295"/>
      <c r="AP3" s="1295"/>
      <c r="AQ3" s="1295"/>
      <c r="AR3" s="1295"/>
      <c r="AS3" s="1295"/>
      <c r="AT3" s="1295"/>
      <c r="AU3" s="1295"/>
      <c r="AV3" s="1295"/>
      <c r="AW3" s="1295"/>
      <c r="AX3" s="1295"/>
      <c r="AY3" s="1295"/>
      <c r="AZ3" s="1295"/>
      <c r="BA3" s="1295"/>
      <c r="BB3" s="1295"/>
      <c r="BC3" s="1295"/>
      <c r="BD3" s="1295"/>
      <c r="BE3" s="1295"/>
      <c r="BF3" s="1295"/>
      <c r="BG3" s="1295"/>
      <c r="BH3" s="1295"/>
      <c r="BI3" s="1295"/>
      <c r="BJ3" s="1295"/>
      <c r="BK3" s="1295"/>
      <c r="BL3" s="1295"/>
      <c r="BM3" s="1295"/>
      <c r="BN3" s="1295"/>
      <c r="BO3" s="1295"/>
      <c r="BP3" s="1295"/>
      <c r="BQ3" s="1295"/>
      <c r="BR3" s="1295"/>
      <c r="BS3" s="1295"/>
      <c r="BT3" s="1295"/>
      <c r="BU3" s="1295"/>
      <c r="BV3" s="1295"/>
      <c r="BW3" s="1295"/>
      <c r="BX3" s="1295"/>
      <c r="BY3" s="1295"/>
      <c r="BZ3" s="1295"/>
      <c r="CA3" s="1295"/>
      <c r="CB3" s="1295"/>
      <c r="CC3" s="1295"/>
      <c r="CD3" s="1295"/>
      <c r="CE3" s="1295"/>
      <c r="CF3" s="1295"/>
      <c r="CG3" s="1295"/>
      <c r="CH3" s="1295"/>
      <c r="CI3" s="1295"/>
      <c r="CJ3" s="1295"/>
      <c r="CK3" s="1295"/>
      <c r="CL3" s="1295"/>
      <c r="CM3" s="1295"/>
      <c r="CN3" s="1295"/>
      <c r="CO3" s="1295"/>
      <c r="CP3" s="1295"/>
      <c r="CQ3" s="1295"/>
      <c r="CR3" s="1295"/>
      <c r="CS3" s="1295"/>
      <c r="CT3" s="1295"/>
      <c r="CU3" s="1295"/>
      <c r="CV3" s="1295"/>
      <c r="CW3" s="1295"/>
      <c r="CX3" s="1295"/>
      <c r="CY3" s="1295"/>
      <c r="CZ3" s="1295"/>
      <c r="DA3" s="1295"/>
      <c r="DB3" s="1295"/>
      <c r="DC3" s="1295"/>
      <c r="DD3" s="1295"/>
      <c r="DE3" s="1295"/>
      <c r="DF3" s="1295"/>
      <c r="DG3" s="1295"/>
      <c r="DH3" s="1295"/>
      <c r="DI3" s="1295"/>
      <c r="DJ3" s="1295"/>
      <c r="DK3" s="1295"/>
      <c r="DL3" s="1295"/>
      <c r="DM3" s="1295"/>
      <c r="DN3" s="1295"/>
      <c r="DO3" s="1295"/>
      <c r="DP3" s="1295"/>
      <c r="DQ3" s="1295"/>
      <c r="DR3" s="1295"/>
      <c r="DS3" s="1295"/>
      <c r="DT3" s="1295"/>
      <c r="DU3" s="1295"/>
      <c r="DV3" s="1295"/>
      <c r="DW3" s="1295"/>
      <c r="DX3" s="1295"/>
      <c r="DY3" s="1295"/>
      <c r="DZ3" s="1295"/>
      <c r="EA3" s="1295"/>
      <c r="EB3" s="1295"/>
      <c r="EC3" s="1295"/>
      <c r="ED3" s="1295"/>
      <c r="EE3" s="1295"/>
      <c r="EF3" s="1295"/>
      <c r="EG3" s="1295"/>
      <c r="EH3" s="1295"/>
      <c r="EI3" s="1295"/>
      <c r="EJ3" s="1295"/>
      <c r="EK3" s="1295"/>
      <c r="EL3" s="1295"/>
      <c r="EM3" s="1295"/>
      <c r="EN3" s="1295"/>
      <c r="EO3" s="1295"/>
      <c r="EP3" s="1295"/>
      <c r="EQ3" s="1295"/>
      <c r="ER3" s="1295"/>
      <c r="ES3" s="1295"/>
      <c r="ET3" s="1295"/>
      <c r="EU3" s="1295"/>
      <c r="EV3" s="1295"/>
      <c r="EW3" s="1295"/>
      <c r="EX3" s="1295"/>
      <c r="EY3" s="1295"/>
      <c r="EZ3" s="1295"/>
      <c r="FA3" s="1295"/>
      <c r="FB3" s="1295"/>
      <c r="FC3" s="1295"/>
      <c r="FD3" s="1295"/>
      <c r="FE3" s="1295"/>
      <c r="FF3" s="1295"/>
      <c r="FG3" s="1295"/>
      <c r="FH3" s="1295"/>
      <c r="FI3" s="1295"/>
      <c r="FJ3" s="1295"/>
      <c r="FK3" s="1295"/>
      <c r="FL3" s="1295"/>
      <c r="FM3" s="1295"/>
      <c r="FN3" s="1295"/>
      <c r="FO3" s="1295"/>
      <c r="FP3" s="1295"/>
      <c r="FQ3" s="1295"/>
      <c r="FR3" s="1295"/>
      <c r="FS3" s="1295"/>
      <c r="FT3" s="1295"/>
      <c r="FU3" s="1295"/>
      <c r="FV3" s="1295"/>
      <c r="FW3" s="1295"/>
      <c r="FX3" s="1295"/>
      <c r="FY3" s="1295"/>
      <c r="FZ3" s="1295"/>
      <c r="GA3" s="1295"/>
      <c r="GB3" s="1295"/>
      <c r="GC3" s="1295"/>
      <c r="GD3" s="1295"/>
      <c r="GE3" s="1295"/>
      <c r="GF3" s="1295"/>
      <c r="GG3" s="1295"/>
      <c r="GH3" s="1295"/>
      <c r="GI3" s="1295"/>
      <c r="GJ3" s="1295"/>
      <c r="GK3" s="1295"/>
      <c r="GL3" s="1295"/>
      <c r="GM3" s="1295"/>
      <c r="GN3" s="1295"/>
      <c r="GO3" s="1295"/>
      <c r="GP3" s="1295"/>
      <c r="GQ3" s="1295"/>
      <c r="GR3" s="1295"/>
      <c r="GS3" s="1295"/>
      <c r="GT3" s="1295"/>
      <c r="GU3" s="1295"/>
      <c r="GV3" s="1295"/>
      <c r="GW3" s="1295"/>
      <c r="GX3" s="1295"/>
      <c r="GY3" s="1295"/>
      <c r="GZ3" s="1295"/>
      <c r="HA3" s="1295"/>
      <c r="HB3" s="1295"/>
      <c r="HC3" s="1295"/>
      <c r="HD3" s="1295"/>
      <c r="HE3" s="1295"/>
      <c r="HF3" s="1295"/>
      <c r="HG3" s="1295"/>
      <c r="HH3" s="1295"/>
      <c r="HI3" s="1295"/>
      <c r="HJ3" s="1295"/>
      <c r="HK3" s="1295"/>
      <c r="HL3" s="1295"/>
      <c r="HM3" s="1295"/>
      <c r="HN3" s="1295"/>
      <c r="HO3" s="1295"/>
      <c r="HP3" s="1295"/>
      <c r="HQ3" s="1295"/>
      <c r="HR3" s="1295"/>
      <c r="HS3" s="1295"/>
      <c r="HT3" s="1295"/>
      <c r="HU3" s="1295"/>
      <c r="HV3" s="1295"/>
      <c r="HW3" s="1295"/>
      <c r="HX3" s="1295"/>
      <c r="HY3" s="1295"/>
      <c r="HZ3" s="1295"/>
      <c r="IA3" s="1295"/>
      <c r="IB3" s="1295"/>
      <c r="IC3" s="1295"/>
      <c r="ID3" s="1295"/>
      <c r="IE3" s="1295"/>
      <c r="IF3" s="1295"/>
      <c r="IG3" s="1295"/>
      <c r="IH3" s="1295"/>
      <c r="II3" s="1295"/>
      <c r="IJ3" s="1295"/>
      <c r="IK3" s="1295"/>
      <c r="IL3" s="1295"/>
      <c r="IM3" s="1295"/>
      <c r="IN3" s="1295"/>
      <c r="IO3" s="1295"/>
      <c r="IP3" s="1295"/>
      <c r="IQ3" s="1295"/>
      <c r="IR3" s="1295"/>
      <c r="IS3" s="1295"/>
      <c r="IT3" s="1295"/>
      <c r="IU3" s="1295"/>
      <c r="IV3" s="1295"/>
    </row>
    <row r="4" spans="1:34" ht="16.5">
      <c r="A4" s="1747" t="s">
        <v>0</v>
      </c>
      <c r="B4" s="1747"/>
      <c r="C4" s="1743" t="s">
        <v>1129</v>
      </c>
      <c r="D4" s="1743"/>
      <c r="E4" s="1743"/>
      <c r="F4" s="1743"/>
      <c r="G4" s="1743"/>
      <c r="H4" s="1743"/>
      <c r="I4" s="1743"/>
      <c r="J4" s="1743"/>
      <c r="K4" s="1743" t="s">
        <v>1130</v>
      </c>
      <c r="L4" s="1743"/>
      <c r="M4" s="1743"/>
      <c r="N4" s="1743"/>
      <c r="O4" s="1743"/>
      <c r="P4" s="1743"/>
      <c r="Q4" s="1743"/>
      <c r="R4" s="1743"/>
      <c r="S4" s="1743" t="s">
        <v>160</v>
      </c>
      <c r="T4" s="1743"/>
      <c r="U4" s="1743"/>
      <c r="V4" s="1743"/>
      <c r="W4" s="1743"/>
      <c r="X4" s="1743"/>
      <c r="Y4" s="1743"/>
      <c r="Z4" s="1743"/>
      <c r="AA4" s="1743" t="s">
        <v>1131</v>
      </c>
      <c r="AB4" s="1743"/>
      <c r="AC4" s="1743"/>
      <c r="AD4" s="1743"/>
      <c r="AE4" s="1743"/>
      <c r="AF4" s="1743"/>
      <c r="AG4" s="1743"/>
      <c r="AH4" s="1743"/>
    </row>
    <row r="5" spans="1:256" ht="16.5">
      <c r="A5" s="1747" t="s">
        <v>1132</v>
      </c>
      <c r="B5" s="1747"/>
      <c r="C5" s="1743" t="s">
        <v>5</v>
      </c>
      <c r="D5" s="1743"/>
      <c r="E5" s="1743"/>
      <c r="F5" s="1743"/>
      <c r="G5" s="1743" t="s">
        <v>6</v>
      </c>
      <c r="H5" s="1743"/>
      <c r="I5" s="1743"/>
      <c r="J5" s="1743"/>
      <c r="K5" s="1743" t="s">
        <v>5</v>
      </c>
      <c r="L5" s="1743"/>
      <c r="M5" s="1743"/>
      <c r="N5" s="1743"/>
      <c r="O5" s="1743" t="s">
        <v>6</v>
      </c>
      <c r="P5" s="1743"/>
      <c r="Q5" s="1743"/>
      <c r="R5" s="1743"/>
      <c r="S5" s="1743" t="s">
        <v>5</v>
      </c>
      <c r="T5" s="1743"/>
      <c r="U5" s="1743"/>
      <c r="V5" s="1743"/>
      <c r="W5" s="1743" t="s">
        <v>6</v>
      </c>
      <c r="X5" s="1743"/>
      <c r="Y5" s="1743"/>
      <c r="Z5" s="1743"/>
      <c r="AA5" s="1743" t="s">
        <v>5</v>
      </c>
      <c r="AB5" s="1743"/>
      <c r="AC5" s="1743"/>
      <c r="AD5" s="1743"/>
      <c r="AE5" s="1743" t="s">
        <v>6</v>
      </c>
      <c r="AF5" s="1743"/>
      <c r="AG5" s="1743"/>
      <c r="AH5" s="174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c r="DM5" s="263"/>
      <c r="DN5" s="263"/>
      <c r="DO5" s="263"/>
      <c r="DP5" s="263"/>
      <c r="DQ5" s="263"/>
      <c r="DR5" s="263"/>
      <c r="DS5" s="263"/>
      <c r="DT5" s="263"/>
      <c r="DU5" s="263"/>
      <c r="DV5" s="263"/>
      <c r="DW5" s="263"/>
      <c r="DX5" s="263"/>
      <c r="DY5" s="263"/>
      <c r="DZ5" s="263"/>
      <c r="EA5" s="263"/>
      <c r="EB5" s="263"/>
      <c r="EC5" s="263"/>
      <c r="ED5" s="263"/>
      <c r="EE5" s="263"/>
      <c r="EF5" s="263"/>
      <c r="EG5" s="263"/>
      <c r="EH5" s="263"/>
      <c r="EI5" s="263"/>
      <c r="EJ5" s="263"/>
      <c r="EK5" s="263"/>
      <c r="EL5" s="263"/>
      <c r="EM5" s="263"/>
      <c r="EN5" s="263"/>
      <c r="EO5" s="263"/>
      <c r="EP5" s="263"/>
      <c r="EQ5" s="263"/>
      <c r="ER5" s="263"/>
      <c r="ES5" s="263"/>
      <c r="ET5" s="263"/>
      <c r="EU5" s="263"/>
      <c r="EV5" s="263"/>
      <c r="EW5" s="263"/>
      <c r="EX5" s="263"/>
      <c r="EY5" s="263"/>
      <c r="EZ5" s="263"/>
      <c r="FA5" s="263"/>
      <c r="FB5" s="263"/>
      <c r="FC5" s="263"/>
      <c r="FD5" s="263"/>
      <c r="FE5" s="263"/>
      <c r="FF5" s="263"/>
      <c r="FG5" s="263"/>
      <c r="FH5" s="263"/>
      <c r="FI5" s="263"/>
      <c r="FJ5" s="263"/>
      <c r="FK5" s="263"/>
      <c r="FL5" s="263"/>
      <c r="FM5" s="263"/>
      <c r="FN5" s="263"/>
      <c r="FO5" s="263"/>
      <c r="FP5" s="263"/>
      <c r="FQ5" s="263"/>
      <c r="FR5" s="263"/>
      <c r="FS5" s="263"/>
      <c r="FT5" s="263"/>
      <c r="FU5" s="263"/>
      <c r="FV5" s="263"/>
      <c r="FW5" s="263"/>
      <c r="FX5" s="263"/>
      <c r="FY5" s="263"/>
      <c r="FZ5" s="263"/>
      <c r="GA5" s="263"/>
      <c r="GB5" s="263"/>
      <c r="GC5" s="263"/>
      <c r="GD5" s="263"/>
      <c r="GE5" s="263"/>
      <c r="GF5" s="263"/>
      <c r="GG5" s="263"/>
      <c r="GH5" s="263"/>
      <c r="GI5" s="263"/>
      <c r="GJ5" s="263"/>
      <c r="GK5" s="263"/>
      <c r="GL5" s="263"/>
      <c r="GM5" s="263"/>
      <c r="GN5" s="263"/>
      <c r="GO5" s="263"/>
      <c r="GP5" s="263"/>
      <c r="GQ5" s="263"/>
      <c r="GR5" s="263"/>
      <c r="GS5" s="263"/>
      <c r="GT5" s="263"/>
      <c r="GU5" s="263"/>
      <c r="GV5" s="263"/>
      <c r="GW5" s="263"/>
      <c r="GX5" s="263"/>
      <c r="GY5" s="263"/>
      <c r="GZ5" s="263"/>
      <c r="HA5" s="263"/>
      <c r="HB5" s="263"/>
      <c r="HC5" s="263"/>
      <c r="HD5" s="263"/>
      <c r="HE5" s="263"/>
      <c r="HF5" s="263"/>
      <c r="HG5" s="263"/>
      <c r="HH5" s="263"/>
      <c r="HI5" s="263"/>
      <c r="HJ5" s="263"/>
      <c r="HK5" s="263"/>
      <c r="HL5" s="263"/>
      <c r="HM5" s="263"/>
      <c r="HN5" s="263"/>
      <c r="HO5" s="263"/>
      <c r="HP5" s="263"/>
      <c r="HQ5" s="263"/>
      <c r="HR5" s="263"/>
      <c r="HS5" s="263"/>
      <c r="HT5" s="263"/>
      <c r="HU5" s="263"/>
      <c r="HV5" s="263"/>
      <c r="HW5" s="263"/>
      <c r="HX5" s="263"/>
      <c r="HY5" s="263"/>
      <c r="HZ5" s="263"/>
      <c r="IA5" s="263"/>
      <c r="IB5" s="263"/>
      <c r="IC5" s="263"/>
      <c r="ID5" s="263"/>
      <c r="IE5" s="263"/>
      <c r="IF5" s="263"/>
      <c r="IG5" s="263"/>
      <c r="IH5" s="263"/>
      <c r="II5" s="263"/>
      <c r="IJ5" s="263"/>
      <c r="IK5" s="263"/>
      <c r="IL5" s="263"/>
      <c r="IM5" s="263"/>
      <c r="IN5" s="263"/>
      <c r="IO5" s="263"/>
      <c r="IP5" s="263"/>
      <c r="IQ5" s="263"/>
      <c r="IR5" s="263"/>
      <c r="IS5" s="263"/>
      <c r="IT5" s="263"/>
      <c r="IU5" s="263"/>
      <c r="IV5" s="263"/>
    </row>
    <row r="6" spans="1:256" ht="31.5">
      <c r="A6" s="1752" t="s">
        <v>1133</v>
      </c>
      <c r="B6" s="1753"/>
      <c r="C6" s="92" t="s">
        <v>8</v>
      </c>
      <c r="D6" s="280" t="s">
        <v>9</v>
      </c>
      <c r="E6" s="303" t="s">
        <v>10</v>
      </c>
      <c r="F6" s="303" t="s">
        <v>11</v>
      </c>
      <c r="G6" s="533" t="s">
        <v>8</v>
      </c>
      <c r="H6" s="533" t="s">
        <v>9</v>
      </c>
      <c r="I6" s="303" t="s">
        <v>10</v>
      </c>
      <c r="J6" s="304" t="s">
        <v>11</v>
      </c>
      <c r="K6" s="533" t="s">
        <v>8</v>
      </c>
      <c r="L6" s="533" t="s">
        <v>9</v>
      </c>
      <c r="M6" s="303" t="s">
        <v>10</v>
      </c>
      <c r="N6" s="303" t="s">
        <v>11</v>
      </c>
      <c r="O6" s="533" t="s">
        <v>8</v>
      </c>
      <c r="P6" s="533" t="s">
        <v>9</v>
      </c>
      <c r="Q6" s="303" t="s">
        <v>10</v>
      </c>
      <c r="R6" s="303" t="s">
        <v>11</v>
      </c>
      <c r="S6" s="92" t="s">
        <v>8</v>
      </c>
      <c r="T6" s="533" t="s">
        <v>9</v>
      </c>
      <c r="U6" s="303" t="s">
        <v>10</v>
      </c>
      <c r="V6" s="303" t="s">
        <v>11</v>
      </c>
      <c r="W6" s="533" t="s">
        <v>8</v>
      </c>
      <c r="X6" s="533" t="s">
        <v>9</v>
      </c>
      <c r="Y6" s="1296" t="s">
        <v>10</v>
      </c>
      <c r="Z6" s="1297" t="s">
        <v>11</v>
      </c>
      <c r="AA6" s="280" t="s">
        <v>8</v>
      </c>
      <c r="AB6" s="280" t="s">
        <v>9</v>
      </c>
      <c r="AC6" s="1296" t="s">
        <v>10</v>
      </c>
      <c r="AD6" s="1296" t="s">
        <v>11</v>
      </c>
      <c r="AE6" s="280" t="s">
        <v>8</v>
      </c>
      <c r="AF6" s="280" t="s">
        <v>9</v>
      </c>
      <c r="AG6" s="1296" t="s">
        <v>10</v>
      </c>
      <c r="AH6" s="1296" t="s">
        <v>11</v>
      </c>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c r="IL6" s="141"/>
      <c r="IM6" s="141"/>
      <c r="IN6" s="141"/>
      <c r="IO6" s="141"/>
      <c r="IP6" s="141"/>
      <c r="IQ6" s="141"/>
      <c r="IR6" s="141"/>
      <c r="IS6" s="141"/>
      <c r="IT6" s="141"/>
      <c r="IU6" s="141"/>
      <c r="IV6" s="141"/>
    </row>
    <row r="7" spans="1:256" ht="16.5">
      <c r="A7" s="1794"/>
      <c r="B7" s="1795"/>
      <c r="C7" s="291" t="s">
        <v>105</v>
      </c>
      <c r="D7" s="77" t="s">
        <v>1134</v>
      </c>
      <c r="E7" s="533">
        <v>2</v>
      </c>
      <c r="F7" s="91">
        <v>2</v>
      </c>
      <c r="G7" s="533" t="s">
        <v>107</v>
      </c>
      <c r="H7" s="80" t="s">
        <v>108</v>
      </c>
      <c r="I7" s="533">
        <v>2</v>
      </c>
      <c r="J7" s="91">
        <v>2</v>
      </c>
      <c r="K7" s="533" t="s">
        <v>99</v>
      </c>
      <c r="L7" s="80" t="s">
        <v>100</v>
      </c>
      <c r="M7" s="81">
        <v>2</v>
      </c>
      <c r="N7" s="81">
        <v>2</v>
      </c>
      <c r="O7" s="291" t="s">
        <v>101</v>
      </c>
      <c r="P7" s="80" t="s">
        <v>102</v>
      </c>
      <c r="Q7" s="81">
        <v>2</v>
      </c>
      <c r="R7" s="81">
        <v>2</v>
      </c>
      <c r="S7" s="291" t="s">
        <v>95</v>
      </c>
      <c r="T7" s="184" t="s">
        <v>96</v>
      </c>
      <c r="U7" s="81">
        <v>2</v>
      </c>
      <c r="V7" s="81">
        <v>2</v>
      </c>
      <c r="W7" s="291" t="s">
        <v>97</v>
      </c>
      <c r="X7" s="147" t="s">
        <v>1135</v>
      </c>
      <c r="Y7" s="81">
        <v>2</v>
      </c>
      <c r="Z7" s="290">
        <v>2</v>
      </c>
      <c r="AA7" s="185"/>
      <c r="AB7" s="289"/>
      <c r="AC7" s="81"/>
      <c r="AD7" s="81"/>
      <c r="AE7" s="185"/>
      <c r="AF7" s="289"/>
      <c r="AG7" s="81"/>
      <c r="AH7" s="8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1"/>
      <c r="IT7" s="141"/>
      <c r="IU7" s="141"/>
      <c r="IV7" s="141"/>
    </row>
    <row r="8" spans="1:256" ht="16.5">
      <c r="A8" s="1794"/>
      <c r="B8" s="1795"/>
      <c r="C8" s="291" t="s">
        <v>112</v>
      </c>
      <c r="D8" s="77" t="s">
        <v>1136</v>
      </c>
      <c r="E8" s="533">
        <v>2</v>
      </c>
      <c r="F8" s="91">
        <v>2</v>
      </c>
      <c r="G8" s="533" t="s">
        <v>232</v>
      </c>
      <c r="H8" s="80" t="s">
        <v>1137</v>
      </c>
      <c r="I8" s="533">
        <v>2</v>
      </c>
      <c r="J8" s="91">
        <v>2</v>
      </c>
      <c r="K8" s="533" t="s">
        <v>109</v>
      </c>
      <c r="L8" s="80" t="s">
        <v>110</v>
      </c>
      <c r="M8" s="81">
        <v>2</v>
      </c>
      <c r="N8" s="81">
        <v>2</v>
      </c>
      <c r="O8" s="291" t="s">
        <v>111</v>
      </c>
      <c r="P8" s="80" t="s">
        <v>1138</v>
      </c>
      <c r="Q8" s="81">
        <v>2</v>
      </c>
      <c r="R8" s="81">
        <v>2</v>
      </c>
      <c r="S8" s="1298" t="s">
        <v>103</v>
      </c>
      <c r="T8" s="85" t="s">
        <v>1139</v>
      </c>
      <c r="U8" s="533">
        <v>2</v>
      </c>
      <c r="V8" s="533">
        <v>2</v>
      </c>
      <c r="W8" s="533"/>
      <c r="X8" s="85"/>
      <c r="Y8" s="533"/>
      <c r="Z8" s="533"/>
      <c r="AA8" s="280"/>
      <c r="AB8" s="280"/>
      <c r="AC8" s="533"/>
      <c r="AD8" s="533"/>
      <c r="AE8" s="280"/>
      <c r="AF8" s="280"/>
      <c r="AG8" s="533"/>
      <c r="AH8" s="533"/>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c r="IH8" s="141"/>
      <c r="II8" s="141"/>
      <c r="IJ8" s="141"/>
      <c r="IK8" s="141"/>
      <c r="IL8" s="141"/>
      <c r="IM8" s="141"/>
      <c r="IN8" s="141"/>
      <c r="IO8" s="141"/>
      <c r="IP8" s="141"/>
      <c r="IQ8" s="141"/>
      <c r="IR8" s="141"/>
      <c r="IS8" s="141"/>
      <c r="IT8" s="141"/>
      <c r="IU8" s="141"/>
      <c r="IV8" s="141"/>
    </row>
    <row r="9" spans="1:256" ht="16.5">
      <c r="A9" s="1794"/>
      <c r="B9" s="1795"/>
      <c r="C9" s="291" t="s">
        <v>120</v>
      </c>
      <c r="D9" s="80" t="s">
        <v>121</v>
      </c>
      <c r="E9" s="533">
        <v>2</v>
      </c>
      <c r="F9" s="533">
        <v>2</v>
      </c>
      <c r="G9" s="1299" t="s">
        <v>145</v>
      </c>
      <c r="H9" s="275" t="s">
        <v>1140</v>
      </c>
      <c r="I9" s="95">
        <v>2</v>
      </c>
      <c r="J9" s="274">
        <v>2</v>
      </c>
      <c r="K9" s="533"/>
      <c r="L9" s="85"/>
      <c r="M9" s="533"/>
      <c r="N9" s="533"/>
      <c r="O9" s="236"/>
      <c r="P9" s="236"/>
      <c r="Q9" s="236"/>
      <c r="R9" s="236"/>
      <c r="S9" s="92"/>
      <c r="T9" s="85"/>
      <c r="U9" s="533"/>
      <c r="V9" s="533"/>
      <c r="W9" s="533"/>
      <c r="X9" s="85"/>
      <c r="Y9" s="533"/>
      <c r="Z9" s="91"/>
      <c r="AA9" s="280"/>
      <c r="AB9" s="280"/>
      <c r="AC9" s="533"/>
      <c r="AD9" s="533"/>
      <c r="AE9" s="280"/>
      <c r="AF9" s="280"/>
      <c r="AG9" s="533"/>
      <c r="AH9" s="533"/>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1"/>
      <c r="IT9" s="141"/>
      <c r="IU9" s="141"/>
      <c r="IV9" s="141"/>
    </row>
    <row r="10" spans="1:256" ht="16.5">
      <c r="A10" s="1794"/>
      <c r="B10" s="1795"/>
      <c r="C10" s="291" t="s">
        <v>114</v>
      </c>
      <c r="D10" s="275" t="s">
        <v>1141</v>
      </c>
      <c r="E10" s="95">
        <v>0</v>
      </c>
      <c r="F10" s="533">
        <v>1</v>
      </c>
      <c r="G10" s="92" t="s">
        <v>116</v>
      </c>
      <c r="H10" s="277" t="s">
        <v>1142</v>
      </c>
      <c r="I10" s="95">
        <v>0</v>
      </c>
      <c r="J10" s="274">
        <v>1</v>
      </c>
      <c r="K10" s="236"/>
      <c r="L10" s="236"/>
      <c r="M10" s="533"/>
      <c r="N10" s="533"/>
      <c r="O10" s="236"/>
      <c r="P10" s="236"/>
      <c r="Q10" s="236"/>
      <c r="R10" s="236"/>
      <c r="S10" s="92"/>
      <c r="T10" s="85"/>
      <c r="U10" s="533"/>
      <c r="V10" s="533"/>
      <c r="W10" s="533"/>
      <c r="X10" s="85"/>
      <c r="Y10" s="533"/>
      <c r="Z10" s="91"/>
      <c r="AA10" s="280"/>
      <c r="AB10" s="280"/>
      <c r="AC10" s="533"/>
      <c r="AD10" s="533"/>
      <c r="AE10" s="280"/>
      <c r="AF10" s="280"/>
      <c r="AG10" s="533"/>
      <c r="AH10" s="533"/>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1"/>
      <c r="FZ10" s="141"/>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1"/>
      <c r="HS10" s="141"/>
      <c r="HT10" s="141"/>
      <c r="HU10" s="141"/>
      <c r="HV10" s="141"/>
      <c r="HW10" s="141"/>
      <c r="HX10" s="141"/>
      <c r="HY10" s="141"/>
      <c r="HZ10" s="141"/>
      <c r="IA10" s="141"/>
      <c r="IB10" s="141"/>
      <c r="IC10" s="141"/>
      <c r="ID10" s="141"/>
      <c r="IE10" s="141"/>
      <c r="IF10" s="141"/>
      <c r="IG10" s="141"/>
      <c r="IH10" s="141"/>
      <c r="II10" s="141"/>
      <c r="IJ10" s="141"/>
      <c r="IK10" s="141"/>
      <c r="IL10" s="141"/>
      <c r="IM10" s="141"/>
      <c r="IN10" s="141"/>
      <c r="IO10" s="141"/>
      <c r="IP10" s="141"/>
      <c r="IQ10" s="141"/>
      <c r="IR10" s="141"/>
      <c r="IS10" s="141"/>
      <c r="IT10" s="141"/>
      <c r="IU10" s="141"/>
      <c r="IV10" s="141"/>
    </row>
    <row r="11" spans="1:256" ht="16.5">
      <c r="A11" s="1794"/>
      <c r="B11" s="1795"/>
      <c r="C11" s="533" t="s">
        <v>1143</v>
      </c>
      <c r="D11" s="77" t="s">
        <v>1144</v>
      </c>
      <c r="E11" s="533">
        <v>2</v>
      </c>
      <c r="F11" s="533">
        <v>2</v>
      </c>
      <c r="G11" s="92"/>
      <c r="H11" s="277"/>
      <c r="I11" s="95"/>
      <c r="J11" s="274"/>
      <c r="K11" s="533"/>
      <c r="L11" s="280"/>
      <c r="M11" s="533"/>
      <c r="N11" s="533"/>
      <c r="O11" s="533"/>
      <c r="P11" s="85"/>
      <c r="Q11" s="533"/>
      <c r="R11" s="533"/>
      <c r="S11" s="276"/>
      <c r="T11" s="94"/>
      <c r="U11" s="95"/>
      <c r="V11" s="95"/>
      <c r="W11" s="95"/>
      <c r="X11" s="94"/>
      <c r="Y11" s="95"/>
      <c r="Z11" s="274"/>
      <c r="AA11" s="273"/>
      <c r="AB11" s="273"/>
      <c r="AC11" s="95"/>
      <c r="AD11" s="95"/>
      <c r="AE11" s="273"/>
      <c r="AF11" s="273"/>
      <c r="AG11" s="95"/>
      <c r="AH11" s="95"/>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1"/>
      <c r="IL11" s="141"/>
      <c r="IM11" s="141"/>
      <c r="IN11" s="141"/>
      <c r="IO11" s="141"/>
      <c r="IP11" s="141"/>
      <c r="IQ11" s="141"/>
      <c r="IR11" s="141"/>
      <c r="IS11" s="141"/>
      <c r="IT11" s="141"/>
      <c r="IU11" s="141"/>
      <c r="IV11" s="141"/>
    </row>
    <row r="12" spans="1:256" ht="17.25" thickBot="1">
      <c r="A12" s="1796"/>
      <c r="B12" s="1797"/>
      <c r="C12" s="95"/>
      <c r="D12" s="275"/>
      <c r="E12" s="95"/>
      <c r="F12" s="95"/>
      <c r="G12" s="95"/>
      <c r="H12" s="275"/>
      <c r="I12" s="95"/>
      <c r="J12" s="95"/>
      <c r="K12" s="95"/>
      <c r="L12" s="534"/>
      <c r="M12" s="276"/>
      <c r="N12" s="95"/>
      <c r="O12" s="95"/>
      <c r="P12" s="273"/>
      <c r="Q12" s="95"/>
      <c r="R12" s="95"/>
      <c r="S12" s="276"/>
      <c r="T12" s="94"/>
      <c r="U12" s="95"/>
      <c r="V12" s="95"/>
      <c r="W12" s="95"/>
      <c r="X12" s="94"/>
      <c r="Y12" s="95"/>
      <c r="Z12" s="274"/>
      <c r="AA12" s="273"/>
      <c r="AB12" s="273"/>
      <c r="AC12" s="95"/>
      <c r="AD12" s="95"/>
      <c r="AE12" s="273"/>
      <c r="AF12" s="273"/>
      <c r="AG12" s="95"/>
      <c r="AH12" s="95"/>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1"/>
      <c r="FZ12" s="141"/>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1"/>
      <c r="HS12" s="141"/>
      <c r="HT12" s="141"/>
      <c r="HU12" s="141"/>
      <c r="HV12" s="141"/>
      <c r="HW12" s="141"/>
      <c r="HX12" s="141"/>
      <c r="HY12" s="141"/>
      <c r="HZ12" s="141"/>
      <c r="IA12" s="141"/>
      <c r="IB12" s="141"/>
      <c r="IC12" s="141"/>
      <c r="ID12" s="141"/>
      <c r="IE12" s="141"/>
      <c r="IF12" s="141"/>
      <c r="IG12" s="141"/>
      <c r="IH12" s="141"/>
      <c r="II12" s="141"/>
      <c r="IJ12" s="141"/>
      <c r="IK12" s="141"/>
      <c r="IL12" s="141"/>
      <c r="IM12" s="141"/>
      <c r="IN12" s="141"/>
      <c r="IO12" s="141"/>
      <c r="IP12" s="141"/>
      <c r="IQ12" s="141"/>
      <c r="IR12" s="141"/>
      <c r="IS12" s="141"/>
      <c r="IT12" s="141"/>
      <c r="IU12" s="141"/>
      <c r="IV12" s="141"/>
    </row>
    <row r="13" spans="1:256" ht="18" thickBot="1" thickTop="1">
      <c r="A13" s="1760" t="s">
        <v>12</v>
      </c>
      <c r="B13" s="1761"/>
      <c r="C13" s="292"/>
      <c r="D13" s="298"/>
      <c r="E13" s="1665">
        <v>6</v>
      </c>
      <c r="F13" s="292">
        <f>SUM(F8:F12)</f>
        <v>7</v>
      </c>
      <c r="G13" s="292"/>
      <c r="H13" s="294"/>
      <c r="I13" s="1665">
        <v>4</v>
      </c>
      <c r="J13" s="292">
        <f>SUM(J8:J12)</f>
        <v>5</v>
      </c>
      <c r="K13" s="292"/>
      <c r="L13" s="296"/>
      <c r="M13" s="292">
        <f>SUM(M8:M12)</f>
        <v>2</v>
      </c>
      <c r="N13" s="292">
        <f>SUM(N8:N12)</f>
        <v>2</v>
      </c>
      <c r="O13" s="292"/>
      <c r="P13" s="296"/>
      <c r="Q13" s="292">
        <f>SUM(Q8:Q12)</f>
        <v>2</v>
      </c>
      <c r="R13" s="292">
        <f>SUM(R8:R12)</f>
        <v>2</v>
      </c>
      <c r="S13" s="1300"/>
      <c r="T13" s="296"/>
      <c r="U13" s="292">
        <f>SUM(U7:U12)</f>
        <v>4</v>
      </c>
      <c r="V13" s="292">
        <f>SUM(V7:V12)</f>
        <v>4</v>
      </c>
      <c r="W13" s="292"/>
      <c r="X13" s="296"/>
      <c r="Y13" s="292">
        <f>SUM(Y7:Y12)</f>
        <v>2</v>
      </c>
      <c r="Z13" s="292">
        <f>SUM(Z7:Z12)</f>
        <v>2</v>
      </c>
      <c r="AA13" s="296"/>
      <c r="AB13" s="296"/>
      <c r="AC13" s="292">
        <f>SUM(AC7:AC12)</f>
        <v>0</v>
      </c>
      <c r="AD13" s="292">
        <f>SUM(AD7:AD12)</f>
        <v>0</v>
      </c>
      <c r="AE13" s="296"/>
      <c r="AF13" s="296"/>
      <c r="AG13" s="292">
        <f>SUM(AG7:AG12)</f>
        <v>0</v>
      </c>
      <c r="AH13" s="292">
        <f>SUM(AH7:AH12)</f>
        <v>0</v>
      </c>
      <c r="AI13" s="141"/>
      <c r="AJ13" s="141">
        <f>E13+I13+M13+Q13+U13+Y13+AC13+AG13</f>
        <v>20</v>
      </c>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c r="EY13" s="141"/>
      <c r="EZ13" s="141"/>
      <c r="FA13" s="141"/>
      <c r="FB13" s="141"/>
      <c r="FC13" s="141"/>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c r="HC13" s="141"/>
      <c r="HD13" s="141"/>
      <c r="HE13" s="141"/>
      <c r="HF13" s="141"/>
      <c r="HG13" s="141"/>
      <c r="HH13" s="141"/>
      <c r="HI13" s="141"/>
      <c r="HJ13" s="141"/>
      <c r="HK13" s="141"/>
      <c r="HL13" s="141"/>
      <c r="HM13" s="141"/>
      <c r="HN13" s="141"/>
      <c r="HO13" s="141"/>
      <c r="HP13" s="141"/>
      <c r="HQ13" s="141"/>
      <c r="HR13" s="141"/>
      <c r="HS13" s="141"/>
      <c r="HT13" s="141"/>
      <c r="HU13" s="141"/>
      <c r="HV13" s="141"/>
      <c r="HW13" s="141"/>
      <c r="HX13" s="141"/>
      <c r="HY13" s="141"/>
      <c r="HZ13" s="141"/>
      <c r="IA13" s="141"/>
      <c r="IB13" s="141"/>
      <c r="IC13" s="141"/>
      <c r="ID13" s="141"/>
      <c r="IE13" s="141"/>
      <c r="IF13" s="141"/>
      <c r="IG13" s="141"/>
      <c r="IH13" s="141"/>
      <c r="II13" s="141"/>
      <c r="IJ13" s="141"/>
      <c r="IK13" s="141"/>
      <c r="IL13" s="141"/>
      <c r="IM13" s="141"/>
      <c r="IN13" s="141"/>
      <c r="IO13" s="141"/>
      <c r="IP13" s="141"/>
      <c r="IQ13" s="141"/>
      <c r="IR13" s="141"/>
      <c r="IS13" s="141"/>
      <c r="IT13" s="141"/>
      <c r="IU13" s="141"/>
      <c r="IV13" s="141"/>
    </row>
    <row r="14" spans="1:256" ht="17.25" thickTop="1">
      <c r="A14" s="2291" t="s">
        <v>1145</v>
      </c>
      <c r="B14" s="2294" t="s">
        <v>1146</v>
      </c>
      <c r="C14" s="291"/>
      <c r="D14" s="184"/>
      <c r="E14" s="81"/>
      <c r="F14" s="81"/>
      <c r="G14" s="81"/>
      <c r="H14" s="147"/>
      <c r="I14" s="81"/>
      <c r="J14" s="290"/>
      <c r="K14" s="81"/>
      <c r="L14" s="184" t="s">
        <v>1147</v>
      </c>
      <c r="M14" s="81">
        <v>2</v>
      </c>
      <c r="N14" s="81">
        <v>2</v>
      </c>
      <c r="O14" s="81"/>
      <c r="P14" s="289" t="s">
        <v>1148</v>
      </c>
      <c r="Q14" s="81">
        <v>2</v>
      </c>
      <c r="R14" s="81">
        <v>2</v>
      </c>
      <c r="S14" s="291"/>
      <c r="T14" s="289" t="s">
        <v>1149</v>
      </c>
      <c r="U14" s="81">
        <v>2</v>
      </c>
      <c r="V14" s="81">
        <v>2</v>
      </c>
      <c r="W14" s="81"/>
      <c r="X14" s="1301"/>
      <c r="Y14" s="81"/>
      <c r="Z14" s="290"/>
      <c r="AA14" s="185"/>
      <c r="AB14" s="289"/>
      <c r="AC14" s="81"/>
      <c r="AD14" s="81"/>
      <c r="AE14" s="185"/>
      <c r="AF14" s="289"/>
      <c r="AG14" s="81"/>
      <c r="AH14" s="8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c r="EY14" s="141"/>
      <c r="EZ14" s="141"/>
      <c r="FA14" s="141"/>
      <c r="FB14" s="141"/>
      <c r="FC14" s="141"/>
      <c r="FD14" s="141"/>
      <c r="FE14" s="141"/>
      <c r="FF14" s="141"/>
      <c r="FG14" s="141"/>
      <c r="FH14" s="141"/>
      <c r="FI14" s="141"/>
      <c r="FJ14" s="141"/>
      <c r="FK14" s="141"/>
      <c r="FL14" s="141"/>
      <c r="FM14" s="141"/>
      <c r="FN14" s="141"/>
      <c r="FO14" s="141"/>
      <c r="FP14" s="141"/>
      <c r="FQ14" s="141"/>
      <c r="FR14" s="141"/>
      <c r="FS14" s="141"/>
      <c r="FT14" s="141"/>
      <c r="FU14" s="141"/>
      <c r="FV14" s="141"/>
      <c r="FW14" s="141"/>
      <c r="FX14" s="141"/>
      <c r="FY14" s="141"/>
      <c r="FZ14" s="141"/>
      <c r="GA14" s="141"/>
      <c r="GB14" s="141"/>
      <c r="GC14" s="141"/>
      <c r="GD14" s="141"/>
      <c r="GE14" s="141"/>
      <c r="GF14" s="141"/>
      <c r="GG14" s="141"/>
      <c r="GH14" s="141"/>
      <c r="GI14" s="141"/>
      <c r="GJ14" s="141"/>
      <c r="GK14" s="141"/>
      <c r="GL14" s="141"/>
      <c r="GM14" s="141"/>
      <c r="GN14" s="141"/>
      <c r="GO14" s="141"/>
      <c r="GP14" s="141"/>
      <c r="GQ14" s="141"/>
      <c r="GR14" s="141"/>
      <c r="GS14" s="141"/>
      <c r="GT14" s="141"/>
      <c r="GU14" s="141"/>
      <c r="GV14" s="141"/>
      <c r="GW14" s="141"/>
      <c r="GX14" s="141"/>
      <c r="GY14" s="141"/>
      <c r="GZ14" s="141"/>
      <c r="HA14" s="141"/>
      <c r="HB14" s="141"/>
      <c r="HC14" s="141"/>
      <c r="HD14" s="141"/>
      <c r="HE14" s="141"/>
      <c r="HF14" s="141"/>
      <c r="HG14" s="141"/>
      <c r="HH14" s="141"/>
      <c r="HI14" s="141"/>
      <c r="HJ14" s="141"/>
      <c r="HK14" s="141"/>
      <c r="HL14" s="141"/>
      <c r="HM14" s="141"/>
      <c r="HN14" s="141"/>
      <c r="HO14" s="141"/>
      <c r="HP14" s="141"/>
      <c r="HQ14" s="141"/>
      <c r="HR14" s="141"/>
      <c r="HS14" s="141"/>
      <c r="HT14" s="141"/>
      <c r="HU14" s="141"/>
      <c r="HV14" s="141"/>
      <c r="HW14" s="141"/>
      <c r="HX14" s="141"/>
      <c r="HY14" s="141"/>
      <c r="HZ14" s="141"/>
      <c r="IA14" s="141"/>
      <c r="IB14" s="141"/>
      <c r="IC14" s="141"/>
      <c r="ID14" s="141"/>
      <c r="IE14" s="141"/>
      <c r="IF14" s="141"/>
      <c r="IG14" s="141"/>
      <c r="IH14" s="141"/>
      <c r="II14" s="141"/>
      <c r="IJ14" s="141"/>
      <c r="IK14" s="141"/>
      <c r="IL14" s="141"/>
      <c r="IM14" s="141"/>
      <c r="IN14" s="141"/>
      <c r="IO14" s="141"/>
      <c r="IP14" s="141"/>
      <c r="IQ14" s="141"/>
      <c r="IR14" s="141"/>
      <c r="IS14" s="141"/>
      <c r="IT14" s="141"/>
      <c r="IU14" s="141"/>
      <c r="IV14" s="141"/>
    </row>
    <row r="15" spans="1:256" ht="16.5">
      <c r="A15" s="2292"/>
      <c r="B15" s="2285"/>
      <c r="C15" s="236"/>
      <c r="D15" s="80"/>
      <c r="E15" s="533"/>
      <c r="F15" s="91"/>
      <c r="G15" s="533"/>
      <c r="H15" s="80"/>
      <c r="I15" s="533"/>
      <c r="J15" s="91"/>
      <c r="K15" s="533"/>
      <c r="L15" s="85"/>
      <c r="M15" s="533"/>
      <c r="N15" s="533"/>
      <c r="O15" s="533"/>
      <c r="P15" s="85"/>
      <c r="Q15" s="533"/>
      <c r="R15" s="533"/>
      <c r="S15" s="92"/>
      <c r="T15" s="85"/>
      <c r="U15" s="533"/>
      <c r="V15" s="533"/>
      <c r="W15" s="533"/>
      <c r="X15" s="85"/>
      <c r="Y15" s="533"/>
      <c r="Z15" s="91"/>
      <c r="AA15" s="280"/>
      <c r="AB15" s="85"/>
      <c r="AC15" s="533"/>
      <c r="AD15" s="533"/>
      <c r="AE15" s="280"/>
      <c r="AF15" s="85"/>
      <c r="AG15" s="533"/>
      <c r="AH15" s="533"/>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c r="EY15" s="141"/>
      <c r="EZ15" s="141"/>
      <c r="FA15" s="141"/>
      <c r="FB15" s="141"/>
      <c r="FC15" s="141"/>
      <c r="FD15" s="141"/>
      <c r="FE15" s="141"/>
      <c r="FF15" s="141"/>
      <c r="FG15" s="141"/>
      <c r="FH15" s="141"/>
      <c r="FI15" s="141"/>
      <c r="FJ15" s="141"/>
      <c r="FK15" s="141"/>
      <c r="FL15" s="141"/>
      <c r="FM15" s="141"/>
      <c r="FN15" s="141"/>
      <c r="FO15" s="141"/>
      <c r="FP15" s="141"/>
      <c r="FQ15" s="141"/>
      <c r="FR15" s="141"/>
      <c r="FS15" s="141"/>
      <c r="FT15" s="141"/>
      <c r="FU15" s="141"/>
      <c r="FV15" s="141"/>
      <c r="FW15" s="141"/>
      <c r="FX15" s="141"/>
      <c r="FY15" s="141"/>
      <c r="FZ15" s="141"/>
      <c r="GA15" s="141"/>
      <c r="GB15" s="141"/>
      <c r="GC15" s="141"/>
      <c r="GD15" s="141"/>
      <c r="GE15" s="141"/>
      <c r="GF15" s="141"/>
      <c r="GG15" s="141"/>
      <c r="GH15" s="141"/>
      <c r="GI15" s="141"/>
      <c r="GJ15" s="141"/>
      <c r="GK15" s="141"/>
      <c r="GL15" s="141"/>
      <c r="GM15" s="141"/>
      <c r="GN15" s="141"/>
      <c r="GO15" s="141"/>
      <c r="GP15" s="141"/>
      <c r="GQ15" s="141"/>
      <c r="GR15" s="141"/>
      <c r="GS15" s="141"/>
      <c r="GT15" s="141"/>
      <c r="GU15" s="141"/>
      <c r="GV15" s="141"/>
      <c r="GW15" s="141"/>
      <c r="GX15" s="141"/>
      <c r="GY15" s="141"/>
      <c r="GZ15" s="141"/>
      <c r="HA15" s="141"/>
      <c r="HB15" s="141"/>
      <c r="HC15" s="141"/>
      <c r="HD15" s="141"/>
      <c r="HE15" s="141"/>
      <c r="HF15" s="141"/>
      <c r="HG15" s="141"/>
      <c r="HH15" s="141"/>
      <c r="HI15" s="141"/>
      <c r="HJ15" s="141"/>
      <c r="HK15" s="141"/>
      <c r="HL15" s="141"/>
      <c r="HM15" s="141"/>
      <c r="HN15" s="141"/>
      <c r="HO15" s="141"/>
      <c r="HP15" s="141"/>
      <c r="HQ15" s="141"/>
      <c r="HR15" s="141"/>
      <c r="HS15" s="141"/>
      <c r="HT15" s="141"/>
      <c r="HU15" s="141"/>
      <c r="HV15" s="141"/>
      <c r="HW15" s="141"/>
      <c r="HX15" s="141"/>
      <c r="HY15" s="141"/>
      <c r="HZ15" s="141"/>
      <c r="IA15" s="141"/>
      <c r="IB15" s="141"/>
      <c r="IC15" s="141"/>
      <c r="ID15" s="141"/>
      <c r="IE15" s="141"/>
      <c r="IF15" s="141"/>
      <c r="IG15" s="141"/>
      <c r="IH15" s="141"/>
      <c r="II15" s="141"/>
      <c r="IJ15" s="141"/>
      <c r="IK15" s="141"/>
      <c r="IL15" s="141"/>
      <c r="IM15" s="141"/>
      <c r="IN15" s="141"/>
      <c r="IO15" s="141"/>
      <c r="IP15" s="141"/>
      <c r="IQ15" s="141"/>
      <c r="IR15" s="141"/>
      <c r="IS15" s="141"/>
      <c r="IT15" s="141"/>
      <c r="IU15" s="141"/>
      <c r="IV15" s="141"/>
    </row>
    <row r="16" spans="1:256" ht="16.5">
      <c r="A16" s="2292"/>
      <c r="B16" s="2295" t="s">
        <v>36</v>
      </c>
      <c r="C16" s="533" t="s">
        <v>1150</v>
      </c>
      <c r="D16" s="77" t="s">
        <v>1151</v>
      </c>
      <c r="E16" s="533">
        <v>2</v>
      </c>
      <c r="F16" s="533">
        <v>2</v>
      </c>
      <c r="G16" s="533" t="s">
        <v>16</v>
      </c>
      <c r="H16" s="80" t="s">
        <v>1152</v>
      </c>
      <c r="I16" s="533">
        <v>2</v>
      </c>
      <c r="J16" s="91">
        <v>2</v>
      </c>
      <c r="K16" s="533"/>
      <c r="L16" s="85"/>
      <c r="M16" s="533"/>
      <c r="N16" s="533"/>
      <c r="O16" s="533"/>
      <c r="P16" s="85"/>
      <c r="Q16" s="533"/>
      <c r="R16" s="533"/>
      <c r="S16" s="92"/>
      <c r="T16" s="80"/>
      <c r="U16" s="533"/>
      <c r="V16" s="533"/>
      <c r="W16" s="81"/>
      <c r="X16" s="1301"/>
      <c r="Y16" s="81"/>
      <c r="Z16" s="290"/>
      <c r="AA16" s="280"/>
      <c r="AB16" s="280"/>
      <c r="AC16" s="533"/>
      <c r="AD16" s="533"/>
      <c r="AE16" s="280"/>
      <c r="AF16" s="280"/>
      <c r="AG16" s="533"/>
      <c r="AH16" s="533"/>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1"/>
      <c r="IL16" s="141"/>
      <c r="IM16" s="141"/>
      <c r="IN16" s="141"/>
      <c r="IO16" s="141"/>
      <c r="IP16" s="141"/>
      <c r="IQ16" s="141"/>
      <c r="IR16" s="141"/>
      <c r="IS16" s="141"/>
      <c r="IT16" s="141"/>
      <c r="IU16" s="141"/>
      <c r="IV16" s="141"/>
    </row>
    <row r="17" spans="1:256" ht="17.25" thickBot="1">
      <c r="A17" s="2293"/>
      <c r="B17" s="2296"/>
      <c r="C17" s="533"/>
      <c r="D17" s="77"/>
      <c r="E17" s="533"/>
      <c r="F17" s="533"/>
      <c r="G17" s="533"/>
      <c r="H17" s="80"/>
      <c r="I17" s="533"/>
      <c r="J17" s="91"/>
      <c r="K17" s="533"/>
      <c r="L17" s="85"/>
      <c r="M17" s="533"/>
      <c r="N17" s="533"/>
      <c r="O17" s="533"/>
      <c r="P17" s="85"/>
      <c r="Q17" s="533"/>
      <c r="R17" s="533"/>
      <c r="S17" s="92"/>
      <c r="T17" s="85"/>
      <c r="U17" s="533"/>
      <c r="V17" s="533"/>
      <c r="W17" s="533"/>
      <c r="X17" s="85"/>
      <c r="Y17" s="533"/>
      <c r="Z17" s="91"/>
      <c r="AA17" s="280"/>
      <c r="AB17" s="280"/>
      <c r="AC17" s="533"/>
      <c r="AD17" s="533"/>
      <c r="AE17" s="280"/>
      <c r="AF17" s="280"/>
      <c r="AG17" s="533"/>
      <c r="AH17" s="533"/>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c r="EY17" s="141"/>
      <c r="EZ17" s="141"/>
      <c r="FA17" s="141"/>
      <c r="FB17" s="141"/>
      <c r="FC17" s="141"/>
      <c r="FD17" s="141"/>
      <c r="FE17" s="141"/>
      <c r="FF17" s="141"/>
      <c r="FG17" s="141"/>
      <c r="FH17" s="141"/>
      <c r="FI17" s="141"/>
      <c r="FJ17" s="141"/>
      <c r="FK17" s="141"/>
      <c r="FL17" s="141"/>
      <c r="FM17" s="141"/>
      <c r="FN17" s="141"/>
      <c r="FO17" s="141"/>
      <c r="FP17" s="141"/>
      <c r="FQ17" s="141"/>
      <c r="FR17" s="141"/>
      <c r="FS17" s="141"/>
      <c r="FT17" s="141"/>
      <c r="FU17" s="141"/>
      <c r="FV17" s="141"/>
      <c r="FW17" s="141"/>
      <c r="FX17" s="141"/>
      <c r="FY17" s="141"/>
      <c r="FZ17" s="141"/>
      <c r="GA17" s="141"/>
      <c r="GB17" s="141"/>
      <c r="GC17" s="141"/>
      <c r="GD17" s="141"/>
      <c r="GE17" s="141"/>
      <c r="GF17" s="141"/>
      <c r="GG17" s="141"/>
      <c r="GH17" s="141"/>
      <c r="GI17" s="141"/>
      <c r="GJ17" s="141"/>
      <c r="GK17" s="141"/>
      <c r="GL17" s="141"/>
      <c r="GM17" s="141"/>
      <c r="GN17" s="141"/>
      <c r="GO17" s="141"/>
      <c r="GP17" s="141"/>
      <c r="GQ17" s="141"/>
      <c r="GR17" s="141"/>
      <c r="GS17" s="141"/>
      <c r="GT17" s="141"/>
      <c r="GU17" s="141"/>
      <c r="GV17" s="141"/>
      <c r="GW17" s="141"/>
      <c r="GX17" s="141"/>
      <c r="GY17" s="141"/>
      <c r="GZ17" s="141"/>
      <c r="HA17" s="141"/>
      <c r="HB17" s="141"/>
      <c r="HC17" s="141"/>
      <c r="HD17" s="141"/>
      <c r="HE17" s="141"/>
      <c r="HF17" s="141"/>
      <c r="HG17" s="141"/>
      <c r="HH17" s="141"/>
      <c r="HI17" s="141"/>
      <c r="HJ17" s="141"/>
      <c r="HK17" s="141"/>
      <c r="HL17" s="141"/>
      <c r="HM17" s="141"/>
      <c r="HN17" s="141"/>
      <c r="HO17" s="141"/>
      <c r="HP17" s="141"/>
      <c r="HQ17" s="141"/>
      <c r="HR17" s="141"/>
      <c r="HS17" s="141"/>
      <c r="HT17" s="141"/>
      <c r="HU17" s="141"/>
      <c r="HV17" s="141"/>
      <c r="HW17" s="141"/>
      <c r="HX17" s="141"/>
      <c r="HY17" s="141"/>
      <c r="HZ17" s="141"/>
      <c r="IA17" s="141"/>
      <c r="IB17" s="141"/>
      <c r="IC17" s="141"/>
      <c r="ID17" s="141"/>
      <c r="IE17" s="141"/>
      <c r="IF17" s="141"/>
      <c r="IG17" s="141"/>
      <c r="IH17" s="141"/>
      <c r="II17" s="141"/>
      <c r="IJ17" s="141"/>
      <c r="IK17" s="141"/>
      <c r="IL17" s="141"/>
      <c r="IM17" s="141"/>
      <c r="IN17" s="141"/>
      <c r="IO17" s="141"/>
      <c r="IP17" s="141"/>
      <c r="IQ17" s="141"/>
      <c r="IR17" s="141"/>
      <c r="IS17" s="141"/>
      <c r="IT17" s="141"/>
      <c r="IU17" s="141"/>
      <c r="IV17" s="141"/>
    </row>
    <row r="18" spans="1:256" ht="18" thickBot="1" thickTop="1">
      <c r="A18" s="1760" t="s">
        <v>12</v>
      </c>
      <c r="B18" s="1761"/>
      <c r="C18" s="1300"/>
      <c r="D18" s="298"/>
      <c r="E18" s="292">
        <v>0</v>
      </c>
      <c r="F18" s="292">
        <f>SUM(F14:F17)</f>
        <v>2</v>
      </c>
      <c r="G18" s="292"/>
      <c r="H18" s="294"/>
      <c r="I18" s="292">
        <v>0</v>
      </c>
      <c r="J18" s="292">
        <f>SUM(J14:J17)</f>
        <v>2</v>
      </c>
      <c r="K18" s="292"/>
      <c r="L18" s="346"/>
      <c r="M18" s="292">
        <f>SUM(M14:M17)</f>
        <v>2</v>
      </c>
      <c r="N18" s="292">
        <f>SUM(N14:N17)</f>
        <v>2</v>
      </c>
      <c r="O18" s="292"/>
      <c r="P18" s="346"/>
      <c r="Q18" s="292">
        <f>SUM(Q14:Q17)</f>
        <v>2</v>
      </c>
      <c r="R18" s="292">
        <f>SUM(R14:R17)</f>
        <v>2</v>
      </c>
      <c r="S18" s="1300"/>
      <c r="T18" s="346"/>
      <c r="U18" s="292">
        <f>SUM(U14:U17)</f>
        <v>2</v>
      </c>
      <c r="V18" s="292">
        <f>SUM(V14:V17)</f>
        <v>2</v>
      </c>
      <c r="W18" s="292"/>
      <c r="X18" s="346"/>
      <c r="Y18" s="292">
        <v>0</v>
      </c>
      <c r="Z18" s="292">
        <f>SUM(Z14:Z17)</f>
        <v>0</v>
      </c>
      <c r="AA18" s="296"/>
      <c r="AB18" s="346"/>
      <c r="AC18" s="292">
        <f>SUM(AC14:AC17)</f>
        <v>0</v>
      </c>
      <c r="AD18" s="292">
        <f>SUM(AD14:AD17)</f>
        <v>0</v>
      </c>
      <c r="AE18" s="296"/>
      <c r="AF18" s="346"/>
      <c r="AG18" s="292">
        <f>SUM(AG14:AG17)</f>
        <v>0</v>
      </c>
      <c r="AH18" s="292">
        <f>SUM(AH14:AH17)</f>
        <v>0</v>
      </c>
      <c r="AI18" s="141"/>
      <c r="AJ18" s="141">
        <f>E18+I18+M18+Q18+U18+Y18+AC18+AG18</f>
        <v>6</v>
      </c>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41"/>
      <c r="EQ18" s="141"/>
      <c r="ER18" s="141"/>
      <c r="ES18" s="141"/>
      <c r="ET18" s="141"/>
      <c r="EU18" s="141"/>
      <c r="EV18" s="141"/>
      <c r="EW18" s="141"/>
      <c r="EX18" s="141"/>
      <c r="EY18" s="141"/>
      <c r="EZ18" s="141"/>
      <c r="FA18" s="141"/>
      <c r="FB18" s="141"/>
      <c r="FC18" s="141"/>
      <c r="FD18" s="141"/>
      <c r="FE18" s="141"/>
      <c r="FF18" s="141"/>
      <c r="FG18" s="141"/>
      <c r="FH18" s="141"/>
      <c r="FI18" s="141"/>
      <c r="FJ18" s="141"/>
      <c r="FK18" s="141"/>
      <c r="FL18" s="141"/>
      <c r="FM18" s="141"/>
      <c r="FN18" s="141"/>
      <c r="FO18" s="141"/>
      <c r="FP18" s="141"/>
      <c r="FQ18" s="141"/>
      <c r="FR18" s="141"/>
      <c r="FS18" s="141"/>
      <c r="FT18" s="141"/>
      <c r="FU18" s="141"/>
      <c r="FV18" s="141"/>
      <c r="FW18" s="141"/>
      <c r="FX18" s="141"/>
      <c r="FY18" s="141"/>
      <c r="FZ18" s="141"/>
      <c r="GA18" s="141"/>
      <c r="GB18" s="141"/>
      <c r="GC18" s="141"/>
      <c r="GD18" s="141"/>
      <c r="GE18" s="141"/>
      <c r="GF18" s="141"/>
      <c r="GG18" s="141"/>
      <c r="GH18" s="141"/>
      <c r="GI18" s="141"/>
      <c r="GJ18" s="141"/>
      <c r="GK18" s="141"/>
      <c r="GL18" s="141"/>
      <c r="GM18" s="141"/>
      <c r="GN18" s="141"/>
      <c r="GO18" s="141"/>
      <c r="GP18" s="141"/>
      <c r="GQ18" s="141"/>
      <c r="GR18" s="141"/>
      <c r="GS18" s="141"/>
      <c r="GT18" s="141"/>
      <c r="GU18" s="141"/>
      <c r="GV18" s="141"/>
      <c r="GW18" s="141"/>
      <c r="GX18" s="141"/>
      <c r="GY18" s="141"/>
      <c r="GZ18" s="141"/>
      <c r="HA18" s="141"/>
      <c r="HB18" s="141"/>
      <c r="HC18" s="141"/>
      <c r="HD18" s="141"/>
      <c r="HE18" s="141"/>
      <c r="HF18" s="141"/>
      <c r="HG18" s="141"/>
      <c r="HH18" s="141"/>
      <c r="HI18" s="141"/>
      <c r="HJ18" s="141"/>
      <c r="HK18" s="141"/>
      <c r="HL18" s="141"/>
      <c r="HM18" s="141"/>
      <c r="HN18" s="141"/>
      <c r="HO18" s="141"/>
      <c r="HP18" s="141"/>
      <c r="HQ18" s="141"/>
      <c r="HR18" s="141"/>
      <c r="HS18" s="141"/>
      <c r="HT18" s="141"/>
      <c r="HU18" s="141"/>
      <c r="HV18" s="141"/>
      <c r="HW18" s="141"/>
      <c r="HX18" s="141"/>
      <c r="HY18" s="141"/>
      <c r="HZ18" s="141"/>
      <c r="IA18" s="141"/>
      <c r="IB18" s="141"/>
      <c r="IC18" s="141"/>
      <c r="ID18" s="141"/>
      <c r="IE18" s="141"/>
      <c r="IF18" s="141"/>
      <c r="IG18" s="141"/>
      <c r="IH18" s="141"/>
      <c r="II18" s="141"/>
      <c r="IJ18" s="141"/>
      <c r="IK18" s="141"/>
      <c r="IL18" s="141"/>
      <c r="IM18" s="141"/>
      <c r="IN18" s="141"/>
      <c r="IO18" s="141"/>
      <c r="IP18" s="141"/>
      <c r="IQ18" s="141"/>
      <c r="IR18" s="141"/>
      <c r="IS18" s="141"/>
      <c r="IT18" s="141"/>
      <c r="IU18" s="141"/>
      <c r="IV18" s="141"/>
    </row>
    <row r="19" spans="1:256" ht="17.25" thickTop="1">
      <c r="A19" s="2297" t="s">
        <v>323</v>
      </c>
      <c r="B19" s="2298"/>
      <c r="C19" s="291" t="s">
        <v>1153</v>
      </c>
      <c r="D19" s="184" t="s">
        <v>1154</v>
      </c>
      <c r="E19" s="81">
        <v>2</v>
      </c>
      <c r="F19" s="81">
        <v>2</v>
      </c>
      <c r="G19" s="81" t="s">
        <v>122</v>
      </c>
      <c r="H19" s="184" t="s">
        <v>1155</v>
      </c>
      <c r="I19" s="81">
        <v>2</v>
      </c>
      <c r="J19" s="81">
        <v>2</v>
      </c>
      <c r="K19" s="81"/>
      <c r="L19" s="147"/>
      <c r="M19" s="81"/>
      <c r="N19" s="81"/>
      <c r="O19" s="81"/>
      <c r="P19" s="147"/>
      <c r="Q19" s="81"/>
      <c r="R19" s="81"/>
      <c r="S19" s="1302"/>
      <c r="T19" s="147"/>
      <c r="U19" s="81"/>
      <c r="V19" s="81"/>
      <c r="W19" s="81"/>
      <c r="X19" s="147"/>
      <c r="Y19" s="81"/>
      <c r="Z19" s="290"/>
      <c r="AA19" s="147"/>
      <c r="AB19" s="147"/>
      <c r="AC19" s="81"/>
      <c r="AD19" s="81"/>
      <c r="AE19" s="147"/>
      <c r="AF19" s="147"/>
      <c r="AG19" s="338"/>
      <c r="AH19" s="338"/>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1"/>
      <c r="IL19" s="141"/>
      <c r="IM19" s="141"/>
      <c r="IN19" s="141"/>
      <c r="IO19" s="141"/>
      <c r="IP19" s="141"/>
      <c r="IQ19" s="141"/>
      <c r="IR19" s="141"/>
      <c r="IS19" s="141"/>
      <c r="IT19" s="141"/>
      <c r="IU19" s="141"/>
      <c r="IV19" s="141"/>
    </row>
    <row r="20" spans="1:256" ht="17.25" thickBot="1">
      <c r="A20" s="2299"/>
      <c r="B20" s="2300"/>
      <c r="C20" s="291"/>
      <c r="D20" s="184"/>
      <c r="E20" s="81"/>
      <c r="F20" s="81"/>
      <c r="G20" s="81"/>
      <c r="H20" s="147"/>
      <c r="I20" s="81"/>
      <c r="J20" s="290"/>
      <c r="K20" s="533"/>
      <c r="L20" s="80"/>
      <c r="M20" s="533"/>
      <c r="N20" s="533"/>
      <c r="O20" s="533"/>
      <c r="P20" s="80"/>
      <c r="Q20" s="533"/>
      <c r="R20" s="533"/>
      <c r="S20" s="92"/>
      <c r="T20" s="80"/>
      <c r="U20" s="533"/>
      <c r="V20" s="533"/>
      <c r="W20" s="533"/>
      <c r="X20" s="80"/>
      <c r="Y20" s="533"/>
      <c r="Z20" s="91"/>
      <c r="AA20" s="80"/>
      <c r="AB20" s="80"/>
      <c r="AC20" s="533"/>
      <c r="AD20" s="533"/>
      <c r="AE20" s="80"/>
      <c r="AF20" s="80"/>
      <c r="AG20" s="236"/>
      <c r="AH20" s="236"/>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c r="EY20" s="141"/>
      <c r="EZ20" s="141"/>
      <c r="FA20" s="141"/>
      <c r="FB20" s="141"/>
      <c r="FC20" s="141"/>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141"/>
      <c r="GJ20" s="141"/>
      <c r="GK20" s="141"/>
      <c r="GL20" s="141"/>
      <c r="GM20" s="141"/>
      <c r="GN20" s="141"/>
      <c r="GO20" s="141"/>
      <c r="GP20" s="141"/>
      <c r="GQ20" s="141"/>
      <c r="GR20" s="141"/>
      <c r="GS20" s="141"/>
      <c r="GT20" s="141"/>
      <c r="GU20" s="141"/>
      <c r="GV20" s="141"/>
      <c r="GW20" s="141"/>
      <c r="GX20" s="141"/>
      <c r="GY20" s="141"/>
      <c r="GZ20" s="141"/>
      <c r="HA20" s="141"/>
      <c r="HB20" s="141"/>
      <c r="HC20" s="141"/>
      <c r="HD20" s="141"/>
      <c r="HE20" s="141"/>
      <c r="HF20" s="141"/>
      <c r="HG20" s="141"/>
      <c r="HH20" s="141"/>
      <c r="HI20" s="141"/>
      <c r="HJ20" s="141"/>
      <c r="HK20" s="141"/>
      <c r="HL20" s="141"/>
      <c r="HM20" s="141"/>
      <c r="HN20" s="141"/>
      <c r="HO20" s="141"/>
      <c r="HP20" s="141"/>
      <c r="HQ20" s="141"/>
      <c r="HR20" s="141"/>
      <c r="HS20" s="141"/>
      <c r="HT20" s="141"/>
      <c r="HU20" s="141"/>
      <c r="HV20" s="141"/>
      <c r="HW20" s="141"/>
      <c r="HX20" s="141"/>
      <c r="HY20" s="141"/>
      <c r="HZ20" s="141"/>
      <c r="IA20" s="141"/>
      <c r="IB20" s="141"/>
      <c r="IC20" s="141"/>
      <c r="ID20" s="141"/>
      <c r="IE20" s="141"/>
      <c r="IF20" s="141"/>
      <c r="IG20" s="141"/>
      <c r="IH20" s="141"/>
      <c r="II20" s="141"/>
      <c r="IJ20" s="141"/>
      <c r="IK20" s="141"/>
      <c r="IL20" s="141"/>
      <c r="IM20" s="141"/>
      <c r="IN20" s="141"/>
      <c r="IO20" s="141"/>
      <c r="IP20" s="141"/>
      <c r="IQ20" s="141"/>
      <c r="IR20" s="141"/>
      <c r="IS20" s="141"/>
      <c r="IT20" s="141"/>
      <c r="IU20" s="141"/>
      <c r="IV20" s="141"/>
    </row>
    <row r="21" spans="1:256" ht="18" thickBot="1" thickTop="1">
      <c r="A21" s="1760" t="s">
        <v>12</v>
      </c>
      <c r="B21" s="1761"/>
      <c r="C21" s="295"/>
      <c r="D21" s="298"/>
      <c r="E21" s="292">
        <f>SUM(E19:E20)</f>
        <v>2</v>
      </c>
      <c r="F21" s="292">
        <f>SUM(F19:F20)</f>
        <v>2</v>
      </c>
      <c r="G21" s="292"/>
      <c r="H21" s="294"/>
      <c r="I21" s="292">
        <f>SUM(I19:I20)</f>
        <v>2</v>
      </c>
      <c r="J21" s="292">
        <f>SUM(J19:J20)</f>
        <v>2</v>
      </c>
      <c r="K21" s="292"/>
      <c r="L21" s="294"/>
      <c r="M21" s="292">
        <f>SUM(M19:M20)</f>
        <v>0</v>
      </c>
      <c r="N21" s="292">
        <f>SUM(N19:N20)</f>
        <v>0</v>
      </c>
      <c r="O21" s="292"/>
      <c r="P21" s="294"/>
      <c r="Q21" s="292">
        <f>SUM(Q19:Q20)</f>
        <v>0</v>
      </c>
      <c r="R21" s="292">
        <f>SUM(R19:R20)</f>
        <v>0</v>
      </c>
      <c r="S21" s="1300"/>
      <c r="T21" s="294"/>
      <c r="U21" s="292">
        <f>SUM(U19:U20)</f>
        <v>0</v>
      </c>
      <c r="V21" s="292">
        <f>SUM(V19:V20)</f>
        <v>0</v>
      </c>
      <c r="W21" s="292"/>
      <c r="X21" s="294"/>
      <c r="Y21" s="292">
        <f>SUM(Y19:Y20)</f>
        <v>0</v>
      </c>
      <c r="Z21" s="292">
        <f>SUM(Z19:Z20)</f>
        <v>0</v>
      </c>
      <c r="AA21" s="296"/>
      <c r="AB21" s="294"/>
      <c r="AC21" s="292">
        <f>SUM(AC19:AC20)</f>
        <v>0</v>
      </c>
      <c r="AD21" s="292">
        <f>SUM(AD19:AD20)</f>
        <v>0</v>
      </c>
      <c r="AE21" s="294"/>
      <c r="AF21" s="294"/>
      <c r="AG21" s="292">
        <f>SUM(AG19:AG20)</f>
        <v>0</v>
      </c>
      <c r="AH21" s="292">
        <f>SUM(AH19:AH20)</f>
        <v>0</v>
      </c>
      <c r="AI21" s="141"/>
      <c r="AJ21" s="141">
        <f>E21+I21+M21+Q21+U21+Y21+AC21+AG21</f>
        <v>4</v>
      </c>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1"/>
      <c r="DZ21" s="141"/>
      <c r="EA21" s="141"/>
      <c r="EB21" s="141"/>
      <c r="EC21" s="141"/>
      <c r="ED21" s="141"/>
      <c r="EE21" s="141"/>
      <c r="EF21" s="141"/>
      <c r="EG21" s="141"/>
      <c r="EH21" s="141"/>
      <c r="EI21" s="141"/>
      <c r="EJ21" s="141"/>
      <c r="EK21" s="141"/>
      <c r="EL21" s="141"/>
      <c r="EM21" s="141"/>
      <c r="EN21" s="141"/>
      <c r="EO21" s="141"/>
      <c r="EP21" s="141"/>
      <c r="EQ21" s="141"/>
      <c r="ER21" s="141"/>
      <c r="ES21" s="141"/>
      <c r="ET21" s="141"/>
      <c r="EU21" s="141"/>
      <c r="EV21" s="141"/>
      <c r="EW21" s="141"/>
      <c r="EX21" s="141"/>
      <c r="EY21" s="141"/>
      <c r="EZ21" s="141"/>
      <c r="FA21" s="141"/>
      <c r="FB21" s="141"/>
      <c r="FC21" s="141"/>
      <c r="FD21" s="141"/>
      <c r="FE21" s="141"/>
      <c r="FF21" s="141"/>
      <c r="FG21" s="141"/>
      <c r="FH21" s="141"/>
      <c r="FI21" s="141"/>
      <c r="FJ21" s="141"/>
      <c r="FK21" s="141"/>
      <c r="FL21" s="141"/>
      <c r="FM21" s="141"/>
      <c r="FN21" s="141"/>
      <c r="FO21" s="141"/>
      <c r="FP21" s="141"/>
      <c r="FQ21" s="141"/>
      <c r="FR21" s="141"/>
      <c r="FS21" s="141"/>
      <c r="FT21" s="141"/>
      <c r="FU21" s="141"/>
      <c r="FV21" s="141"/>
      <c r="FW21" s="141"/>
      <c r="FX21" s="141"/>
      <c r="FY21" s="141"/>
      <c r="FZ21" s="141"/>
      <c r="GA21" s="141"/>
      <c r="GB21" s="141"/>
      <c r="GC21" s="141"/>
      <c r="GD21" s="141"/>
      <c r="GE21" s="141"/>
      <c r="GF21" s="141"/>
      <c r="GG21" s="141"/>
      <c r="GH21" s="141"/>
      <c r="GI21" s="141"/>
      <c r="GJ21" s="141"/>
      <c r="GK21" s="141"/>
      <c r="GL21" s="141"/>
      <c r="GM21" s="141"/>
      <c r="GN21" s="141"/>
      <c r="GO21" s="141"/>
      <c r="GP21" s="141"/>
      <c r="GQ21" s="141"/>
      <c r="GR21" s="141"/>
      <c r="GS21" s="141"/>
      <c r="GT21" s="141"/>
      <c r="GU21" s="141"/>
      <c r="GV21" s="141"/>
      <c r="GW21" s="141"/>
      <c r="GX21" s="141"/>
      <c r="GY21" s="141"/>
      <c r="GZ21" s="141"/>
      <c r="HA21" s="141"/>
      <c r="HB21" s="141"/>
      <c r="HC21" s="141"/>
      <c r="HD21" s="141"/>
      <c r="HE21" s="141"/>
      <c r="HF21" s="141"/>
      <c r="HG21" s="141"/>
      <c r="HH21" s="141"/>
      <c r="HI21" s="141"/>
      <c r="HJ21" s="141"/>
      <c r="HK21" s="141"/>
      <c r="HL21" s="141"/>
      <c r="HM21" s="141"/>
      <c r="HN21" s="141"/>
      <c r="HO21" s="141"/>
      <c r="HP21" s="141"/>
      <c r="HQ21" s="141"/>
      <c r="HR21" s="141"/>
      <c r="HS21" s="141"/>
      <c r="HT21" s="141"/>
      <c r="HU21" s="141"/>
      <c r="HV21" s="141"/>
      <c r="HW21" s="141"/>
      <c r="HX21" s="141"/>
      <c r="HY21" s="141"/>
      <c r="HZ21" s="141"/>
      <c r="IA21" s="141"/>
      <c r="IB21" s="141"/>
      <c r="IC21" s="141"/>
      <c r="ID21" s="141"/>
      <c r="IE21" s="141"/>
      <c r="IF21" s="141"/>
      <c r="IG21" s="141"/>
      <c r="IH21" s="141"/>
      <c r="II21" s="141"/>
      <c r="IJ21" s="141"/>
      <c r="IK21" s="141"/>
      <c r="IL21" s="141"/>
      <c r="IM21" s="141"/>
      <c r="IN21" s="141"/>
      <c r="IO21" s="141"/>
      <c r="IP21" s="141"/>
      <c r="IQ21" s="141"/>
      <c r="IR21" s="141"/>
      <c r="IS21" s="141"/>
      <c r="IT21" s="141"/>
      <c r="IU21" s="141"/>
      <c r="IV21" s="141"/>
    </row>
    <row r="22" spans="1:256" ht="17.25" thickTop="1">
      <c r="A22" s="1754" t="s">
        <v>1156</v>
      </c>
      <c r="B22" s="2301"/>
      <c r="C22" s="81"/>
      <c r="D22" s="184" t="s">
        <v>168</v>
      </c>
      <c r="E22" s="81">
        <v>2</v>
      </c>
      <c r="F22" s="81">
        <v>2</v>
      </c>
      <c r="G22" s="81"/>
      <c r="H22" s="184" t="s">
        <v>169</v>
      </c>
      <c r="I22" s="81">
        <v>2</v>
      </c>
      <c r="J22" s="81">
        <v>2</v>
      </c>
      <c r="K22" s="81"/>
      <c r="L22" s="184"/>
      <c r="M22" s="81"/>
      <c r="N22" s="81"/>
      <c r="O22" s="81"/>
      <c r="P22" s="289"/>
      <c r="Q22" s="81"/>
      <c r="R22" s="81"/>
      <c r="S22" s="291"/>
      <c r="T22" s="289"/>
      <c r="U22" s="81"/>
      <c r="V22" s="81"/>
      <c r="W22" s="183"/>
      <c r="X22" s="1303"/>
      <c r="Y22" s="1303"/>
      <c r="Z22" s="1303"/>
      <c r="AA22" s="185"/>
      <c r="AB22" s="289"/>
      <c r="AC22" s="81"/>
      <c r="AD22" s="81"/>
      <c r="AE22" s="185"/>
      <c r="AF22" s="289"/>
      <c r="AG22" s="81"/>
      <c r="AH22" s="8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1"/>
      <c r="ED22" s="141"/>
      <c r="EE22" s="141"/>
      <c r="EF22" s="141"/>
      <c r="EG22" s="141"/>
      <c r="EH22" s="141"/>
      <c r="EI22" s="141"/>
      <c r="EJ22" s="141"/>
      <c r="EK22" s="141"/>
      <c r="EL22" s="141"/>
      <c r="EM22" s="141"/>
      <c r="EN22" s="141"/>
      <c r="EO22" s="141"/>
      <c r="EP22" s="141"/>
      <c r="EQ22" s="141"/>
      <c r="ER22" s="141"/>
      <c r="ES22" s="141"/>
      <c r="ET22" s="141"/>
      <c r="EU22" s="141"/>
      <c r="EV22" s="141"/>
      <c r="EW22" s="141"/>
      <c r="EX22" s="141"/>
      <c r="EY22" s="141"/>
      <c r="EZ22" s="141"/>
      <c r="FA22" s="141"/>
      <c r="FB22" s="141"/>
      <c r="FC22" s="141"/>
      <c r="FD22" s="141"/>
      <c r="FE22" s="141"/>
      <c r="FF22" s="141"/>
      <c r="FG22" s="141"/>
      <c r="FH22" s="141"/>
      <c r="FI22" s="141"/>
      <c r="FJ22" s="141"/>
      <c r="FK22" s="141"/>
      <c r="FL22" s="141"/>
      <c r="FM22" s="141"/>
      <c r="FN22" s="141"/>
      <c r="FO22" s="141"/>
      <c r="FP22" s="141"/>
      <c r="FQ22" s="141"/>
      <c r="FR22" s="141"/>
      <c r="FS22" s="141"/>
      <c r="FT22" s="141"/>
      <c r="FU22" s="141"/>
      <c r="FV22" s="141"/>
      <c r="FW22" s="141"/>
      <c r="FX22" s="141"/>
      <c r="FY22" s="141"/>
      <c r="FZ22" s="141"/>
      <c r="GA22" s="141"/>
      <c r="GB22" s="141"/>
      <c r="GC22" s="141"/>
      <c r="GD22" s="141"/>
      <c r="GE22" s="141"/>
      <c r="GF22" s="141"/>
      <c r="GG22" s="141"/>
      <c r="GH22" s="141"/>
      <c r="GI22" s="141"/>
      <c r="GJ22" s="141"/>
      <c r="GK22" s="141"/>
      <c r="GL22" s="141"/>
      <c r="GM22" s="141"/>
      <c r="GN22" s="141"/>
      <c r="GO22" s="141"/>
      <c r="GP22" s="141"/>
      <c r="GQ22" s="141"/>
      <c r="GR22" s="141"/>
      <c r="GS22" s="141"/>
      <c r="GT22" s="141"/>
      <c r="GU22" s="141"/>
      <c r="GV22" s="141"/>
      <c r="GW22" s="141"/>
      <c r="GX22" s="141"/>
      <c r="GY22" s="141"/>
      <c r="GZ22" s="141"/>
      <c r="HA22" s="141"/>
      <c r="HB22" s="141"/>
      <c r="HC22" s="141"/>
      <c r="HD22" s="141"/>
      <c r="HE22" s="141"/>
      <c r="HF22" s="141"/>
      <c r="HG22" s="141"/>
      <c r="HH22" s="141"/>
      <c r="HI22" s="141"/>
      <c r="HJ22" s="141"/>
      <c r="HK22" s="141"/>
      <c r="HL22" s="141"/>
      <c r="HM22" s="141"/>
      <c r="HN22" s="141"/>
      <c r="HO22" s="141"/>
      <c r="HP22" s="141"/>
      <c r="HQ22" s="141"/>
      <c r="HR22" s="141"/>
      <c r="HS22" s="141"/>
      <c r="HT22" s="141"/>
      <c r="HU22" s="141"/>
      <c r="HV22" s="141"/>
      <c r="HW22" s="141"/>
      <c r="HX22" s="141"/>
      <c r="HY22" s="141"/>
      <c r="HZ22" s="141"/>
      <c r="IA22" s="141"/>
      <c r="IB22" s="141"/>
      <c r="IC22" s="141"/>
      <c r="ID22" s="141"/>
      <c r="IE22" s="141"/>
      <c r="IF22" s="141"/>
      <c r="IG22" s="141"/>
      <c r="IH22" s="141"/>
      <c r="II22" s="141"/>
      <c r="IJ22" s="141"/>
      <c r="IK22" s="141"/>
      <c r="IL22" s="141"/>
      <c r="IM22" s="141"/>
      <c r="IN22" s="141"/>
      <c r="IO22" s="141"/>
      <c r="IP22" s="141"/>
      <c r="IQ22" s="141"/>
      <c r="IR22" s="141"/>
      <c r="IS22" s="141"/>
      <c r="IT22" s="141"/>
      <c r="IU22" s="141"/>
      <c r="IV22" s="141"/>
    </row>
    <row r="23" spans="1:256" ht="16.5">
      <c r="A23" s="1756"/>
      <c r="B23" s="2302"/>
      <c r="C23" s="81"/>
      <c r="D23" s="184"/>
      <c r="E23" s="81"/>
      <c r="F23" s="81"/>
      <c r="G23" s="81"/>
      <c r="H23" s="184"/>
      <c r="I23" s="81"/>
      <c r="J23" s="81"/>
      <c r="K23" s="81"/>
      <c r="L23" s="184"/>
      <c r="M23" s="81"/>
      <c r="N23" s="81"/>
      <c r="O23" s="81"/>
      <c r="P23" s="289"/>
      <c r="Q23" s="81"/>
      <c r="R23" s="81"/>
      <c r="S23" s="291"/>
      <c r="T23" s="289"/>
      <c r="U23" s="81"/>
      <c r="V23" s="81"/>
      <c r="W23" s="533"/>
      <c r="X23" s="338"/>
      <c r="Y23" s="338"/>
      <c r="Z23" s="338"/>
      <c r="AA23" s="185"/>
      <c r="AB23" s="289"/>
      <c r="AC23" s="81"/>
      <c r="AD23" s="81"/>
      <c r="AE23" s="185"/>
      <c r="AF23" s="289"/>
      <c r="AG23" s="81"/>
      <c r="AH23" s="8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1"/>
      <c r="DZ23" s="141"/>
      <c r="EA23" s="141"/>
      <c r="EB23" s="141"/>
      <c r="EC23" s="141"/>
      <c r="ED23" s="141"/>
      <c r="EE23" s="141"/>
      <c r="EF23" s="141"/>
      <c r="EG23" s="141"/>
      <c r="EH23" s="141"/>
      <c r="EI23" s="141"/>
      <c r="EJ23" s="141"/>
      <c r="EK23" s="141"/>
      <c r="EL23" s="141"/>
      <c r="EM23" s="141"/>
      <c r="EN23" s="141"/>
      <c r="EO23" s="141"/>
      <c r="EP23" s="141"/>
      <c r="EQ23" s="141"/>
      <c r="ER23" s="141"/>
      <c r="ES23" s="141"/>
      <c r="ET23" s="141"/>
      <c r="EU23" s="141"/>
      <c r="EV23" s="141"/>
      <c r="EW23" s="141"/>
      <c r="EX23" s="141"/>
      <c r="EY23" s="141"/>
      <c r="EZ23" s="141"/>
      <c r="FA23" s="141"/>
      <c r="FB23" s="141"/>
      <c r="FC23" s="141"/>
      <c r="FD23" s="141"/>
      <c r="FE23" s="141"/>
      <c r="FF23" s="141"/>
      <c r="FG23" s="141"/>
      <c r="FH23" s="141"/>
      <c r="FI23" s="141"/>
      <c r="FJ23" s="141"/>
      <c r="FK23" s="141"/>
      <c r="FL23" s="141"/>
      <c r="FM23" s="141"/>
      <c r="FN23" s="141"/>
      <c r="FO23" s="141"/>
      <c r="FP23" s="141"/>
      <c r="FQ23" s="141"/>
      <c r="FR23" s="141"/>
      <c r="FS23" s="141"/>
      <c r="FT23" s="141"/>
      <c r="FU23" s="141"/>
      <c r="FV23" s="141"/>
      <c r="FW23" s="141"/>
      <c r="FX23" s="141"/>
      <c r="FY23" s="141"/>
      <c r="FZ23" s="141"/>
      <c r="GA23" s="141"/>
      <c r="GB23" s="141"/>
      <c r="GC23" s="141"/>
      <c r="GD23" s="141"/>
      <c r="GE23" s="141"/>
      <c r="GF23" s="141"/>
      <c r="GG23" s="141"/>
      <c r="GH23" s="141"/>
      <c r="GI23" s="141"/>
      <c r="GJ23" s="141"/>
      <c r="GK23" s="141"/>
      <c r="GL23" s="141"/>
      <c r="GM23" s="141"/>
      <c r="GN23" s="141"/>
      <c r="GO23" s="141"/>
      <c r="GP23" s="141"/>
      <c r="GQ23" s="141"/>
      <c r="GR23" s="141"/>
      <c r="GS23" s="141"/>
      <c r="GT23" s="141"/>
      <c r="GU23" s="141"/>
      <c r="GV23" s="141"/>
      <c r="GW23" s="141"/>
      <c r="GX23" s="141"/>
      <c r="GY23" s="141"/>
      <c r="GZ23" s="141"/>
      <c r="HA23" s="141"/>
      <c r="HB23" s="141"/>
      <c r="HC23" s="141"/>
      <c r="HD23" s="141"/>
      <c r="HE23" s="141"/>
      <c r="HF23" s="141"/>
      <c r="HG23" s="141"/>
      <c r="HH23" s="141"/>
      <c r="HI23" s="141"/>
      <c r="HJ23" s="141"/>
      <c r="HK23" s="141"/>
      <c r="HL23" s="141"/>
      <c r="HM23" s="141"/>
      <c r="HN23" s="141"/>
      <c r="HO23" s="141"/>
      <c r="HP23" s="141"/>
      <c r="HQ23" s="141"/>
      <c r="HR23" s="141"/>
      <c r="HS23" s="141"/>
      <c r="HT23" s="141"/>
      <c r="HU23" s="141"/>
      <c r="HV23" s="141"/>
      <c r="HW23" s="141"/>
      <c r="HX23" s="141"/>
      <c r="HY23" s="141"/>
      <c r="HZ23" s="141"/>
      <c r="IA23" s="141"/>
      <c r="IB23" s="141"/>
      <c r="IC23" s="141"/>
      <c r="ID23" s="141"/>
      <c r="IE23" s="141"/>
      <c r="IF23" s="141"/>
      <c r="IG23" s="141"/>
      <c r="IH23" s="141"/>
      <c r="II23" s="141"/>
      <c r="IJ23" s="141"/>
      <c r="IK23" s="141"/>
      <c r="IL23" s="141"/>
      <c r="IM23" s="141"/>
      <c r="IN23" s="141"/>
      <c r="IO23" s="141"/>
      <c r="IP23" s="141"/>
      <c r="IQ23" s="141"/>
      <c r="IR23" s="141"/>
      <c r="IS23" s="141"/>
      <c r="IT23" s="141"/>
      <c r="IU23" s="141"/>
      <c r="IV23" s="141"/>
    </row>
    <row r="24" spans="1:256" ht="16.5">
      <c r="A24" s="1756"/>
      <c r="B24" s="2302"/>
      <c r="C24" s="81"/>
      <c r="D24" s="184"/>
      <c r="E24" s="81"/>
      <c r="F24" s="81"/>
      <c r="G24" s="81"/>
      <c r="H24" s="184"/>
      <c r="I24" s="81"/>
      <c r="J24" s="81"/>
      <c r="K24" s="81"/>
      <c r="L24" s="184"/>
      <c r="M24" s="81"/>
      <c r="N24" s="81"/>
      <c r="O24" s="81"/>
      <c r="P24" s="289"/>
      <c r="Q24" s="81"/>
      <c r="R24" s="81"/>
      <c r="S24" s="291"/>
      <c r="T24" s="289"/>
      <c r="U24" s="81"/>
      <c r="V24" s="81"/>
      <c r="W24" s="533"/>
      <c r="X24" s="338"/>
      <c r="Y24" s="338"/>
      <c r="Z24" s="338"/>
      <c r="AA24" s="185"/>
      <c r="AB24" s="289"/>
      <c r="AC24" s="81"/>
      <c r="AD24" s="81"/>
      <c r="AE24" s="185"/>
      <c r="AF24" s="289"/>
      <c r="AG24" s="81"/>
      <c r="AH24" s="8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1"/>
      <c r="DZ24" s="141"/>
      <c r="EA24" s="141"/>
      <c r="EB24" s="141"/>
      <c r="EC24" s="141"/>
      <c r="ED24" s="141"/>
      <c r="EE24" s="141"/>
      <c r="EF24" s="141"/>
      <c r="EG24" s="141"/>
      <c r="EH24" s="141"/>
      <c r="EI24" s="141"/>
      <c r="EJ24" s="141"/>
      <c r="EK24" s="141"/>
      <c r="EL24" s="141"/>
      <c r="EM24" s="141"/>
      <c r="EN24" s="141"/>
      <c r="EO24" s="141"/>
      <c r="EP24" s="141"/>
      <c r="EQ24" s="141"/>
      <c r="ER24" s="141"/>
      <c r="ES24" s="141"/>
      <c r="ET24" s="141"/>
      <c r="EU24" s="141"/>
      <c r="EV24" s="141"/>
      <c r="EW24" s="141"/>
      <c r="EX24" s="141"/>
      <c r="EY24" s="141"/>
      <c r="EZ24" s="141"/>
      <c r="FA24" s="141"/>
      <c r="FB24" s="141"/>
      <c r="FC24" s="141"/>
      <c r="FD24" s="141"/>
      <c r="FE24" s="141"/>
      <c r="FF24" s="141"/>
      <c r="FG24" s="141"/>
      <c r="FH24" s="141"/>
      <c r="FI24" s="141"/>
      <c r="FJ24" s="141"/>
      <c r="FK24" s="141"/>
      <c r="FL24" s="141"/>
      <c r="FM24" s="141"/>
      <c r="FN24" s="141"/>
      <c r="FO24" s="141"/>
      <c r="FP24" s="141"/>
      <c r="FQ24" s="141"/>
      <c r="FR24" s="141"/>
      <c r="FS24" s="141"/>
      <c r="FT24" s="141"/>
      <c r="FU24" s="141"/>
      <c r="FV24" s="141"/>
      <c r="FW24" s="141"/>
      <c r="FX24" s="141"/>
      <c r="FY24" s="141"/>
      <c r="FZ24" s="141"/>
      <c r="GA24" s="141"/>
      <c r="GB24" s="141"/>
      <c r="GC24" s="141"/>
      <c r="GD24" s="141"/>
      <c r="GE24" s="141"/>
      <c r="GF24" s="141"/>
      <c r="GG24" s="141"/>
      <c r="GH24" s="141"/>
      <c r="GI24" s="141"/>
      <c r="GJ24" s="141"/>
      <c r="GK24" s="141"/>
      <c r="GL24" s="141"/>
      <c r="GM24" s="141"/>
      <c r="GN24" s="141"/>
      <c r="GO24" s="141"/>
      <c r="GP24" s="141"/>
      <c r="GQ24" s="141"/>
      <c r="GR24" s="141"/>
      <c r="GS24" s="141"/>
      <c r="GT24" s="141"/>
      <c r="GU24" s="141"/>
      <c r="GV24" s="141"/>
      <c r="GW24" s="141"/>
      <c r="GX24" s="141"/>
      <c r="GY24" s="141"/>
      <c r="GZ24" s="141"/>
      <c r="HA24" s="141"/>
      <c r="HB24" s="141"/>
      <c r="HC24" s="141"/>
      <c r="HD24" s="141"/>
      <c r="HE24" s="141"/>
      <c r="HF24" s="141"/>
      <c r="HG24" s="141"/>
      <c r="HH24" s="141"/>
      <c r="HI24" s="141"/>
      <c r="HJ24" s="141"/>
      <c r="HK24" s="141"/>
      <c r="HL24" s="141"/>
      <c r="HM24" s="141"/>
      <c r="HN24" s="141"/>
      <c r="HO24" s="141"/>
      <c r="HP24" s="141"/>
      <c r="HQ24" s="141"/>
      <c r="HR24" s="141"/>
      <c r="HS24" s="141"/>
      <c r="HT24" s="141"/>
      <c r="HU24" s="141"/>
      <c r="HV24" s="141"/>
      <c r="HW24" s="141"/>
      <c r="HX24" s="141"/>
      <c r="HY24" s="141"/>
      <c r="HZ24" s="141"/>
      <c r="IA24" s="141"/>
      <c r="IB24" s="141"/>
      <c r="IC24" s="141"/>
      <c r="ID24" s="141"/>
      <c r="IE24" s="141"/>
      <c r="IF24" s="141"/>
      <c r="IG24" s="141"/>
      <c r="IH24" s="141"/>
      <c r="II24" s="141"/>
      <c r="IJ24" s="141"/>
      <c r="IK24" s="141"/>
      <c r="IL24" s="141"/>
      <c r="IM24" s="141"/>
      <c r="IN24" s="141"/>
      <c r="IO24" s="141"/>
      <c r="IP24" s="141"/>
      <c r="IQ24" s="141"/>
      <c r="IR24" s="141"/>
      <c r="IS24" s="141"/>
      <c r="IT24" s="141"/>
      <c r="IU24" s="141"/>
      <c r="IV24" s="141"/>
    </row>
    <row r="25" spans="1:256" ht="16.5">
      <c r="A25" s="1756"/>
      <c r="B25" s="2302"/>
      <c r="C25" s="81"/>
      <c r="D25" s="184"/>
      <c r="E25" s="81"/>
      <c r="F25" s="81"/>
      <c r="G25" s="81"/>
      <c r="H25" s="184"/>
      <c r="I25" s="81"/>
      <c r="J25" s="81"/>
      <c r="K25" s="81"/>
      <c r="L25" s="184"/>
      <c r="M25" s="81"/>
      <c r="N25" s="81"/>
      <c r="O25" s="81"/>
      <c r="P25" s="289"/>
      <c r="Q25" s="81"/>
      <c r="R25" s="81"/>
      <c r="S25" s="291"/>
      <c r="T25" s="289"/>
      <c r="U25" s="81"/>
      <c r="V25" s="81"/>
      <c r="W25" s="533"/>
      <c r="X25" s="338"/>
      <c r="Y25" s="338"/>
      <c r="Z25" s="338"/>
      <c r="AA25" s="185"/>
      <c r="AB25" s="289"/>
      <c r="AC25" s="81"/>
      <c r="AD25" s="81"/>
      <c r="AE25" s="185"/>
      <c r="AF25" s="289"/>
      <c r="AG25" s="81"/>
      <c r="AH25" s="8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1"/>
      <c r="DV25" s="141"/>
      <c r="DW25" s="141"/>
      <c r="DX25" s="141"/>
      <c r="DY25" s="141"/>
      <c r="DZ25" s="141"/>
      <c r="EA25" s="141"/>
      <c r="EB25" s="141"/>
      <c r="EC25" s="141"/>
      <c r="ED25" s="141"/>
      <c r="EE25" s="141"/>
      <c r="EF25" s="141"/>
      <c r="EG25" s="141"/>
      <c r="EH25" s="141"/>
      <c r="EI25" s="141"/>
      <c r="EJ25" s="141"/>
      <c r="EK25" s="141"/>
      <c r="EL25" s="141"/>
      <c r="EM25" s="141"/>
      <c r="EN25" s="141"/>
      <c r="EO25" s="141"/>
      <c r="EP25" s="141"/>
      <c r="EQ25" s="141"/>
      <c r="ER25" s="141"/>
      <c r="ES25" s="141"/>
      <c r="ET25" s="141"/>
      <c r="EU25" s="141"/>
      <c r="EV25" s="141"/>
      <c r="EW25" s="141"/>
      <c r="EX25" s="141"/>
      <c r="EY25" s="141"/>
      <c r="EZ25" s="141"/>
      <c r="FA25" s="141"/>
      <c r="FB25" s="141"/>
      <c r="FC25" s="141"/>
      <c r="FD25" s="141"/>
      <c r="FE25" s="141"/>
      <c r="FF25" s="141"/>
      <c r="FG25" s="141"/>
      <c r="FH25" s="141"/>
      <c r="FI25" s="141"/>
      <c r="FJ25" s="141"/>
      <c r="FK25" s="141"/>
      <c r="FL25" s="141"/>
      <c r="FM25" s="141"/>
      <c r="FN25" s="141"/>
      <c r="FO25" s="141"/>
      <c r="FP25" s="141"/>
      <c r="FQ25" s="141"/>
      <c r="FR25" s="141"/>
      <c r="FS25" s="141"/>
      <c r="FT25" s="141"/>
      <c r="FU25" s="141"/>
      <c r="FV25" s="141"/>
      <c r="FW25" s="141"/>
      <c r="FX25" s="141"/>
      <c r="FY25" s="141"/>
      <c r="FZ25" s="141"/>
      <c r="GA25" s="141"/>
      <c r="GB25" s="141"/>
      <c r="GC25" s="141"/>
      <c r="GD25" s="141"/>
      <c r="GE25" s="141"/>
      <c r="GF25" s="141"/>
      <c r="GG25" s="141"/>
      <c r="GH25" s="141"/>
      <c r="GI25" s="141"/>
      <c r="GJ25" s="141"/>
      <c r="GK25" s="141"/>
      <c r="GL25" s="141"/>
      <c r="GM25" s="141"/>
      <c r="GN25" s="141"/>
      <c r="GO25" s="141"/>
      <c r="GP25" s="141"/>
      <c r="GQ25" s="141"/>
      <c r="GR25" s="141"/>
      <c r="GS25" s="141"/>
      <c r="GT25" s="141"/>
      <c r="GU25" s="141"/>
      <c r="GV25" s="141"/>
      <c r="GW25" s="141"/>
      <c r="GX25" s="141"/>
      <c r="GY25" s="141"/>
      <c r="GZ25" s="141"/>
      <c r="HA25" s="141"/>
      <c r="HB25" s="141"/>
      <c r="HC25" s="141"/>
      <c r="HD25" s="141"/>
      <c r="HE25" s="141"/>
      <c r="HF25" s="141"/>
      <c r="HG25" s="141"/>
      <c r="HH25" s="141"/>
      <c r="HI25" s="141"/>
      <c r="HJ25" s="141"/>
      <c r="HK25" s="141"/>
      <c r="HL25" s="141"/>
      <c r="HM25" s="141"/>
      <c r="HN25" s="141"/>
      <c r="HO25" s="141"/>
      <c r="HP25" s="141"/>
      <c r="HQ25" s="141"/>
      <c r="HR25" s="141"/>
      <c r="HS25" s="141"/>
      <c r="HT25" s="141"/>
      <c r="HU25" s="141"/>
      <c r="HV25" s="141"/>
      <c r="HW25" s="141"/>
      <c r="HX25" s="141"/>
      <c r="HY25" s="141"/>
      <c r="HZ25" s="141"/>
      <c r="IA25" s="141"/>
      <c r="IB25" s="141"/>
      <c r="IC25" s="141"/>
      <c r="ID25" s="141"/>
      <c r="IE25" s="141"/>
      <c r="IF25" s="141"/>
      <c r="IG25" s="141"/>
      <c r="IH25" s="141"/>
      <c r="II25" s="141"/>
      <c r="IJ25" s="141"/>
      <c r="IK25" s="141"/>
      <c r="IL25" s="141"/>
      <c r="IM25" s="141"/>
      <c r="IN25" s="141"/>
      <c r="IO25" s="141"/>
      <c r="IP25" s="141"/>
      <c r="IQ25" s="141"/>
      <c r="IR25" s="141"/>
      <c r="IS25" s="141"/>
      <c r="IT25" s="141"/>
      <c r="IU25" s="141"/>
      <c r="IV25" s="141"/>
    </row>
    <row r="26" spans="1:256" ht="17.25" thickBot="1">
      <c r="A26" s="1756"/>
      <c r="B26" s="2302"/>
      <c r="C26" s="81"/>
      <c r="D26" s="184"/>
      <c r="E26" s="81"/>
      <c r="F26" s="81"/>
      <c r="G26" s="81"/>
      <c r="H26" s="184"/>
      <c r="I26" s="81"/>
      <c r="J26" s="81"/>
      <c r="K26" s="81"/>
      <c r="L26" s="184"/>
      <c r="M26" s="81"/>
      <c r="N26" s="81"/>
      <c r="O26" s="81"/>
      <c r="P26" s="289"/>
      <c r="Q26" s="81"/>
      <c r="R26" s="81"/>
      <c r="S26" s="291"/>
      <c r="T26" s="289"/>
      <c r="U26" s="81"/>
      <c r="V26" s="81"/>
      <c r="W26" s="121"/>
      <c r="X26" s="338"/>
      <c r="Y26" s="338"/>
      <c r="Z26" s="338"/>
      <c r="AA26" s="185"/>
      <c r="AB26" s="289"/>
      <c r="AC26" s="81"/>
      <c r="AD26" s="81"/>
      <c r="AE26" s="185"/>
      <c r="AF26" s="289"/>
      <c r="AG26" s="81"/>
      <c r="AH26" s="8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1"/>
      <c r="DV26" s="141"/>
      <c r="DW26" s="141"/>
      <c r="DX26" s="141"/>
      <c r="DY26" s="141"/>
      <c r="DZ26" s="141"/>
      <c r="EA26" s="141"/>
      <c r="EB26" s="141"/>
      <c r="EC26" s="141"/>
      <c r="ED26" s="141"/>
      <c r="EE26" s="141"/>
      <c r="EF26" s="141"/>
      <c r="EG26" s="141"/>
      <c r="EH26" s="141"/>
      <c r="EI26" s="141"/>
      <c r="EJ26" s="141"/>
      <c r="EK26" s="141"/>
      <c r="EL26" s="141"/>
      <c r="EM26" s="141"/>
      <c r="EN26" s="141"/>
      <c r="EO26" s="141"/>
      <c r="EP26" s="141"/>
      <c r="EQ26" s="141"/>
      <c r="ER26" s="141"/>
      <c r="ES26" s="141"/>
      <c r="ET26" s="141"/>
      <c r="EU26" s="141"/>
      <c r="EV26" s="141"/>
      <c r="EW26" s="141"/>
      <c r="EX26" s="141"/>
      <c r="EY26" s="141"/>
      <c r="EZ26" s="141"/>
      <c r="FA26" s="141"/>
      <c r="FB26" s="141"/>
      <c r="FC26" s="141"/>
      <c r="FD26" s="141"/>
      <c r="FE26" s="141"/>
      <c r="FF26" s="141"/>
      <c r="FG26" s="141"/>
      <c r="FH26" s="141"/>
      <c r="FI26" s="141"/>
      <c r="FJ26" s="141"/>
      <c r="FK26" s="141"/>
      <c r="FL26" s="141"/>
      <c r="FM26" s="141"/>
      <c r="FN26" s="141"/>
      <c r="FO26" s="141"/>
      <c r="FP26" s="141"/>
      <c r="FQ26" s="141"/>
      <c r="FR26" s="141"/>
      <c r="FS26" s="141"/>
      <c r="FT26" s="141"/>
      <c r="FU26" s="141"/>
      <c r="FV26" s="141"/>
      <c r="FW26" s="141"/>
      <c r="FX26" s="141"/>
      <c r="FY26" s="141"/>
      <c r="FZ26" s="141"/>
      <c r="GA26" s="141"/>
      <c r="GB26" s="141"/>
      <c r="GC26" s="141"/>
      <c r="GD26" s="141"/>
      <c r="GE26" s="141"/>
      <c r="GF26" s="141"/>
      <c r="GG26" s="141"/>
      <c r="GH26" s="141"/>
      <c r="GI26" s="141"/>
      <c r="GJ26" s="141"/>
      <c r="GK26" s="141"/>
      <c r="GL26" s="141"/>
      <c r="GM26" s="141"/>
      <c r="GN26" s="141"/>
      <c r="GO26" s="141"/>
      <c r="GP26" s="141"/>
      <c r="GQ26" s="141"/>
      <c r="GR26" s="141"/>
      <c r="GS26" s="141"/>
      <c r="GT26" s="141"/>
      <c r="GU26" s="141"/>
      <c r="GV26" s="141"/>
      <c r="GW26" s="141"/>
      <c r="GX26" s="141"/>
      <c r="GY26" s="141"/>
      <c r="GZ26" s="141"/>
      <c r="HA26" s="141"/>
      <c r="HB26" s="141"/>
      <c r="HC26" s="141"/>
      <c r="HD26" s="141"/>
      <c r="HE26" s="141"/>
      <c r="HF26" s="141"/>
      <c r="HG26" s="141"/>
      <c r="HH26" s="141"/>
      <c r="HI26" s="141"/>
      <c r="HJ26" s="141"/>
      <c r="HK26" s="141"/>
      <c r="HL26" s="141"/>
      <c r="HM26" s="141"/>
      <c r="HN26" s="141"/>
      <c r="HO26" s="141"/>
      <c r="HP26" s="141"/>
      <c r="HQ26" s="141"/>
      <c r="HR26" s="141"/>
      <c r="HS26" s="141"/>
      <c r="HT26" s="141"/>
      <c r="HU26" s="141"/>
      <c r="HV26" s="141"/>
      <c r="HW26" s="141"/>
      <c r="HX26" s="141"/>
      <c r="HY26" s="141"/>
      <c r="HZ26" s="141"/>
      <c r="IA26" s="141"/>
      <c r="IB26" s="141"/>
      <c r="IC26" s="141"/>
      <c r="ID26" s="141"/>
      <c r="IE26" s="141"/>
      <c r="IF26" s="141"/>
      <c r="IG26" s="141"/>
      <c r="IH26" s="141"/>
      <c r="II26" s="141"/>
      <c r="IJ26" s="141"/>
      <c r="IK26" s="141"/>
      <c r="IL26" s="141"/>
      <c r="IM26" s="141"/>
      <c r="IN26" s="141"/>
      <c r="IO26" s="141"/>
      <c r="IP26" s="141"/>
      <c r="IQ26" s="141"/>
      <c r="IR26" s="141"/>
      <c r="IS26" s="141"/>
      <c r="IT26" s="141"/>
      <c r="IU26" s="141"/>
      <c r="IV26" s="141"/>
    </row>
    <row r="27" spans="1:256" ht="18" thickBot="1" thickTop="1">
      <c r="A27" s="1760" t="s">
        <v>38</v>
      </c>
      <c r="B27" s="1761"/>
      <c r="C27" s="295"/>
      <c r="D27" s="298"/>
      <c r="E27" s="292">
        <v>2</v>
      </c>
      <c r="F27" s="292">
        <v>2</v>
      </c>
      <c r="G27" s="292"/>
      <c r="H27" s="294"/>
      <c r="I27" s="292">
        <v>2</v>
      </c>
      <c r="J27" s="292">
        <v>2</v>
      </c>
      <c r="K27" s="292"/>
      <c r="L27" s="294"/>
      <c r="M27" s="292"/>
      <c r="N27" s="292"/>
      <c r="O27" s="292"/>
      <c r="P27" s="294"/>
      <c r="Q27" s="292"/>
      <c r="R27" s="292"/>
      <c r="S27" s="292"/>
      <c r="T27" s="293"/>
      <c r="U27" s="292"/>
      <c r="V27" s="292"/>
      <c r="W27" s="1300"/>
      <c r="X27" s="293"/>
      <c r="Y27" s="292"/>
      <c r="Z27" s="292"/>
      <c r="AA27" s="296"/>
      <c r="AB27" s="293"/>
      <c r="AC27" s="292"/>
      <c r="AD27" s="292"/>
      <c r="AE27" s="535"/>
      <c r="AF27" s="293"/>
      <c r="AG27" s="292"/>
      <c r="AH27" s="292"/>
      <c r="AI27" s="141"/>
      <c r="AJ27" s="141">
        <f>E27+I27+M27+Q27+U27+Y27+AC27+AG27</f>
        <v>4</v>
      </c>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1"/>
      <c r="DX27" s="141"/>
      <c r="DY27" s="141"/>
      <c r="DZ27" s="141"/>
      <c r="EA27" s="141"/>
      <c r="EB27" s="141"/>
      <c r="EC27" s="141"/>
      <c r="ED27" s="141"/>
      <c r="EE27" s="141"/>
      <c r="EF27" s="141"/>
      <c r="EG27" s="141"/>
      <c r="EH27" s="141"/>
      <c r="EI27" s="141"/>
      <c r="EJ27" s="141"/>
      <c r="EK27" s="141"/>
      <c r="EL27" s="141"/>
      <c r="EM27" s="141"/>
      <c r="EN27" s="141"/>
      <c r="EO27" s="141"/>
      <c r="EP27" s="141"/>
      <c r="EQ27" s="141"/>
      <c r="ER27" s="141"/>
      <c r="ES27" s="141"/>
      <c r="ET27" s="141"/>
      <c r="EU27" s="141"/>
      <c r="EV27" s="141"/>
      <c r="EW27" s="141"/>
      <c r="EX27" s="141"/>
      <c r="EY27" s="141"/>
      <c r="EZ27" s="141"/>
      <c r="FA27" s="141"/>
      <c r="FB27" s="141"/>
      <c r="FC27" s="141"/>
      <c r="FD27" s="141"/>
      <c r="FE27" s="141"/>
      <c r="FF27" s="141"/>
      <c r="FG27" s="141"/>
      <c r="FH27" s="141"/>
      <c r="FI27" s="141"/>
      <c r="FJ27" s="141"/>
      <c r="FK27" s="141"/>
      <c r="FL27" s="141"/>
      <c r="FM27" s="141"/>
      <c r="FN27" s="141"/>
      <c r="FO27" s="141"/>
      <c r="FP27" s="141"/>
      <c r="FQ27" s="141"/>
      <c r="FR27" s="141"/>
      <c r="FS27" s="141"/>
      <c r="FT27" s="141"/>
      <c r="FU27" s="141"/>
      <c r="FV27" s="141"/>
      <c r="FW27" s="141"/>
      <c r="FX27" s="141"/>
      <c r="FY27" s="141"/>
      <c r="FZ27" s="141"/>
      <c r="GA27" s="141"/>
      <c r="GB27" s="141"/>
      <c r="GC27" s="141"/>
      <c r="GD27" s="141"/>
      <c r="GE27" s="141"/>
      <c r="GF27" s="141"/>
      <c r="GG27" s="141"/>
      <c r="GH27" s="141"/>
      <c r="GI27" s="141"/>
      <c r="GJ27" s="141"/>
      <c r="GK27" s="141"/>
      <c r="GL27" s="141"/>
      <c r="GM27" s="141"/>
      <c r="GN27" s="141"/>
      <c r="GO27" s="141"/>
      <c r="GP27" s="141"/>
      <c r="GQ27" s="141"/>
      <c r="GR27" s="141"/>
      <c r="GS27" s="141"/>
      <c r="GT27" s="141"/>
      <c r="GU27" s="141"/>
      <c r="GV27" s="141"/>
      <c r="GW27" s="141"/>
      <c r="GX27" s="141"/>
      <c r="GY27" s="141"/>
      <c r="GZ27" s="141"/>
      <c r="HA27" s="141"/>
      <c r="HB27" s="141"/>
      <c r="HC27" s="141"/>
      <c r="HD27" s="141"/>
      <c r="HE27" s="141"/>
      <c r="HF27" s="141"/>
      <c r="HG27" s="141"/>
      <c r="HH27" s="141"/>
      <c r="HI27" s="141"/>
      <c r="HJ27" s="141"/>
      <c r="HK27" s="141"/>
      <c r="HL27" s="141"/>
      <c r="HM27" s="141"/>
      <c r="HN27" s="141"/>
      <c r="HO27" s="141"/>
      <c r="HP27" s="141"/>
      <c r="HQ27" s="141"/>
      <c r="HR27" s="141"/>
      <c r="HS27" s="141"/>
      <c r="HT27" s="141"/>
      <c r="HU27" s="141"/>
      <c r="HV27" s="141"/>
      <c r="HW27" s="141"/>
      <c r="HX27" s="141"/>
      <c r="HY27" s="141"/>
      <c r="HZ27" s="141"/>
      <c r="IA27" s="141"/>
      <c r="IB27" s="141"/>
      <c r="IC27" s="141"/>
      <c r="ID27" s="141"/>
      <c r="IE27" s="141"/>
      <c r="IF27" s="141"/>
      <c r="IG27" s="141"/>
      <c r="IH27" s="141"/>
      <c r="II27" s="141"/>
      <c r="IJ27" s="141"/>
      <c r="IK27" s="141"/>
      <c r="IL27" s="141"/>
      <c r="IM27" s="141"/>
      <c r="IN27" s="141"/>
      <c r="IO27" s="141"/>
      <c r="IP27" s="141"/>
      <c r="IQ27" s="141"/>
      <c r="IR27" s="141"/>
      <c r="IS27" s="141"/>
      <c r="IT27" s="141"/>
      <c r="IU27" s="141"/>
      <c r="IV27" s="141"/>
    </row>
    <row r="28" spans="1:256" ht="17.25" thickTop="1">
      <c r="A28" s="1754" t="s">
        <v>1157</v>
      </c>
      <c r="B28" s="1755"/>
      <c r="C28" s="2" t="s">
        <v>1158</v>
      </c>
      <c r="D28" s="1304" t="s">
        <v>1159</v>
      </c>
      <c r="E28" s="1305">
        <v>2</v>
      </c>
      <c r="F28" s="1305">
        <v>2</v>
      </c>
      <c r="G28" s="1306" t="s">
        <v>1160</v>
      </c>
      <c r="H28" s="1307" t="s">
        <v>1161</v>
      </c>
      <c r="I28" s="1308">
        <v>2</v>
      </c>
      <c r="J28" s="1308">
        <v>2</v>
      </c>
      <c r="K28" s="1306" t="s">
        <v>1162</v>
      </c>
      <c r="L28" s="1307" t="s">
        <v>1163</v>
      </c>
      <c r="M28" s="1308">
        <v>2</v>
      </c>
      <c r="N28" s="1308">
        <v>2</v>
      </c>
      <c r="O28" s="1309" t="s">
        <v>1164</v>
      </c>
      <c r="P28" s="1310" t="s">
        <v>1165</v>
      </c>
      <c r="Q28" s="1309">
        <v>2</v>
      </c>
      <c r="R28" s="1309">
        <v>2</v>
      </c>
      <c r="S28" s="1311" t="s">
        <v>1166</v>
      </c>
      <c r="T28" s="1312" t="s">
        <v>1167</v>
      </c>
      <c r="U28" s="1313">
        <v>2</v>
      </c>
      <c r="V28" s="1313">
        <v>2</v>
      </c>
      <c r="W28" s="1311" t="s">
        <v>1168</v>
      </c>
      <c r="X28" s="1312" t="s">
        <v>1169</v>
      </c>
      <c r="Y28" s="1313">
        <v>2</v>
      </c>
      <c r="Z28" s="1313">
        <v>2</v>
      </c>
      <c r="AA28" s="1311" t="s">
        <v>1170</v>
      </c>
      <c r="AB28" s="1314" t="s">
        <v>1171</v>
      </c>
      <c r="AC28" s="1313">
        <v>4</v>
      </c>
      <c r="AD28" s="1313">
        <v>4</v>
      </c>
      <c r="AE28" s="1311" t="s">
        <v>1172</v>
      </c>
      <c r="AF28" s="1312" t="s">
        <v>1173</v>
      </c>
      <c r="AG28" s="1313">
        <v>4</v>
      </c>
      <c r="AH28" s="1313">
        <v>4</v>
      </c>
      <c r="AI28" s="1315"/>
      <c r="AJ28" s="1315"/>
      <c r="AK28" s="1315"/>
      <c r="AL28" s="1315"/>
      <c r="AM28" s="1315"/>
      <c r="AN28" s="1315"/>
      <c r="AO28" s="1315"/>
      <c r="AP28" s="1315"/>
      <c r="AQ28" s="1315"/>
      <c r="AR28" s="1315"/>
      <c r="AS28" s="1315"/>
      <c r="AT28" s="1315"/>
      <c r="AU28" s="1315"/>
      <c r="AV28" s="1315"/>
      <c r="AW28" s="1315"/>
      <c r="AX28" s="1315"/>
      <c r="AY28" s="1315"/>
      <c r="AZ28" s="1315"/>
      <c r="BA28" s="1315"/>
      <c r="BB28" s="1315"/>
      <c r="BC28" s="1315"/>
      <c r="BD28" s="1315"/>
      <c r="BE28" s="1315"/>
      <c r="BF28" s="1315"/>
      <c r="BG28" s="1315"/>
      <c r="BH28" s="1315"/>
      <c r="BI28" s="1315"/>
      <c r="BJ28" s="1315"/>
      <c r="BK28" s="1315"/>
      <c r="BL28" s="1315"/>
      <c r="BM28" s="1315"/>
      <c r="BN28" s="1315"/>
      <c r="BO28" s="1315"/>
      <c r="BP28" s="1315"/>
      <c r="BQ28" s="1315"/>
      <c r="BR28" s="1315"/>
      <c r="BS28" s="1315"/>
      <c r="BT28" s="1315"/>
      <c r="BU28" s="1315"/>
      <c r="BV28" s="1315"/>
      <c r="BW28" s="1315"/>
      <c r="BX28" s="1315"/>
      <c r="BY28" s="1315"/>
      <c r="BZ28" s="1315"/>
      <c r="CA28" s="1315"/>
      <c r="CB28" s="1315"/>
      <c r="CC28" s="1315"/>
      <c r="CD28" s="1315"/>
      <c r="CE28" s="1315"/>
      <c r="CF28" s="1315"/>
      <c r="CG28" s="1315"/>
      <c r="CH28" s="1315"/>
      <c r="CI28" s="1315"/>
      <c r="CJ28" s="1315"/>
      <c r="CK28" s="1315"/>
      <c r="CL28" s="1315"/>
      <c r="CM28" s="1315"/>
      <c r="CN28" s="1315"/>
      <c r="CO28" s="1315"/>
      <c r="CP28" s="1315"/>
      <c r="CQ28" s="1315"/>
      <c r="CR28" s="1315"/>
      <c r="CS28" s="1315"/>
      <c r="CT28" s="1315"/>
      <c r="CU28" s="1315"/>
      <c r="CV28" s="1315"/>
      <c r="CW28" s="1315"/>
      <c r="CX28" s="1315"/>
      <c r="CY28" s="1315"/>
      <c r="CZ28" s="1315"/>
      <c r="DA28" s="1315"/>
      <c r="DB28" s="1315"/>
      <c r="DC28" s="1315"/>
      <c r="DD28" s="1315"/>
      <c r="DE28" s="1315"/>
      <c r="DF28" s="1315"/>
      <c r="DG28" s="1315"/>
      <c r="DH28" s="1315"/>
      <c r="DI28" s="1315"/>
      <c r="DJ28" s="1315"/>
      <c r="DK28" s="1315"/>
      <c r="DL28" s="1315"/>
      <c r="DM28" s="1315"/>
      <c r="DN28" s="1315"/>
      <c r="DO28" s="1315"/>
      <c r="DP28" s="1315"/>
      <c r="DQ28" s="1315"/>
      <c r="DR28" s="1315"/>
      <c r="DS28" s="1315"/>
      <c r="DT28" s="1315"/>
      <c r="DU28" s="1315"/>
      <c r="DV28" s="1315"/>
      <c r="DW28" s="1315"/>
      <c r="DX28" s="1315"/>
      <c r="DY28" s="1315"/>
      <c r="DZ28" s="1315"/>
      <c r="EA28" s="1315"/>
      <c r="EB28" s="1315"/>
      <c r="EC28" s="1315"/>
      <c r="ED28" s="1315"/>
      <c r="EE28" s="1315"/>
      <c r="EF28" s="1315"/>
      <c r="EG28" s="1315"/>
      <c r="EH28" s="1315"/>
      <c r="EI28" s="1315"/>
      <c r="EJ28" s="1315"/>
      <c r="EK28" s="1315"/>
      <c r="EL28" s="1315"/>
      <c r="EM28" s="1315"/>
      <c r="EN28" s="1315"/>
      <c r="EO28" s="1315"/>
      <c r="EP28" s="1315"/>
      <c r="EQ28" s="1315"/>
      <c r="ER28" s="1315"/>
      <c r="ES28" s="1315"/>
      <c r="ET28" s="1315"/>
      <c r="EU28" s="1315"/>
      <c r="EV28" s="1315"/>
      <c r="EW28" s="1315"/>
      <c r="EX28" s="1315"/>
      <c r="EY28" s="1315"/>
      <c r="EZ28" s="1315"/>
      <c r="FA28" s="1315"/>
      <c r="FB28" s="1315"/>
      <c r="FC28" s="1315"/>
      <c r="FD28" s="1315"/>
      <c r="FE28" s="1315"/>
      <c r="FF28" s="1315"/>
      <c r="FG28" s="1315"/>
      <c r="FH28" s="1315"/>
      <c r="FI28" s="1315"/>
      <c r="FJ28" s="1315"/>
      <c r="FK28" s="1315"/>
      <c r="FL28" s="1315"/>
      <c r="FM28" s="1315"/>
      <c r="FN28" s="1315"/>
      <c r="FO28" s="1315"/>
      <c r="FP28" s="1315"/>
      <c r="FQ28" s="1315"/>
      <c r="FR28" s="1315"/>
      <c r="FS28" s="1315"/>
      <c r="FT28" s="1315"/>
      <c r="FU28" s="1315"/>
      <c r="FV28" s="1315"/>
      <c r="FW28" s="1315"/>
      <c r="FX28" s="1315"/>
      <c r="FY28" s="1315"/>
      <c r="FZ28" s="1315"/>
      <c r="GA28" s="1315"/>
      <c r="GB28" s="1315"/>
      <c r="GC28" s="1315"/>
      <c r="GD28" s="1315"/>
      <c r="GE28" s="1315"/>
      <c r="GF28" s="1315"/>
      <c r="GG28" s="1315"/>
      <c r="GH28" s="1315"/>
      <c r="GI28" s="1315"/>
      <c r="GJ28" s="1315"/>
      <c r="GK28" s="1315"/>
      <c r="GL28" s="1315"/>
      <c r="GM28" s="1315"/>
      <c r="GN28" s="1315"/>
      <c r="GO28" s="1315"/>
      <c r="GP28" s="1315"/>
      <c r="GQ28" s="1315"/>
      <c r="GR28" s="1315"/>
      <c r="GS28" s="1315"/>
      <c r="GT28" s="1315"/>
      <c r="GU28" s="1315"/>
      <c r="GV28" s="1315"/>
      <c r="GW28" s="1315"/>
      <c r="GX28" s="1315"/>
      <c r="GY28" s="1315"/>
      <c r="GZ28" s="1315"/>
      <c r="HA28" s="1315"/>
      <c r="HB28" s="1315"/>
      <c r="HC28" s="1315"/>
      <c r="HD28" s="1315"/>
      <c r="HE28" s="1315"/>
      <c r="HF28" s="1315"/>
      <c r="HG28" s="1315"/>
      <c r="HH28" s="1315"/>
      <c r="HI28" s="1315"/>
      <c r="HJ28" s="1315"/>
      <c r="HK28" s="1315"/>
      <c r="HL28" s="1315"/>
      <c r="HM28" s="1315"/>
      <c r="HN28" s="1315"/>
      <c r="HO28" s="1315"/>
      <c r="HP28" s="1315"/>
      <c r="HQ28" s="1315"/>
      <c r="HR28" s="1315"/>
      <c r="HS28" s="1315"/>
      <c r="HT28" s="1315"/>
      <c r="HU28" s="1315"/>
      <c r="HV28" s="1315"/>
      <c r="HW28" s="1315"/>
      <c r="HX28" s="1315"/>
      <c r="HY28" s="1315"/>
      <c r="HZ28" s="1315"/>
      <c r="IA28" s="1315"/>
      <c r="IB28" s="1315"/>
      <c r="IC28" s="1315"/>
      <c r="ID28" s="1315"/>
      <c r="IE28" s="1315"/>
      <c r="IF28" s="1315"/>
      <c r="IG28" s="1315"/>
      <c r="IH28" s="1315"/>
      <c r="II28" s="1315"/>
      <c r="IJ28" s="1315"/>
      <c r="IK28" s="1315"/>
      <c r="IL28" s="1315"/>
      <c r="IM28" s="1315"/>
      <c r="IN28" s="1315"/>
      <c r="IO28" s="1315"/>
      <c r="IP28" s="1315"/>
      <c r="IQ28" s="1315"/>
      <c r="IR28" s="1315"/>
      <c r="IS28" s="1315"/>
      <c r="IT28" s="1315"/>
      <c r="IU28" s="1315"/>
      <c r="IV28" s="1315"/>
    </row>
    <row r="29" spans="1:256" ht="16.5">
      <c r="A29" s="1756"/>
      <c r="B29" s="1757"/>
      <c r="C29" s="1316" t="s">
        <v>1174</v>
      </c>
      <c r="D29" s="1317" t="s">
        <v>1175</v>
      </c>
      <c r="E29" s="1318">
        <v>2</v>
      </c>
      <c r="F29" s="1318">
        <v>2</v>
      </c>
      <c r="G29" s="1309" t="s">
        <v>1176</v>
      </c>
      <c r="H29" s="1304" t="s">
        <v>1177</v>
      </c>
      <c r="I29" s="1305">
        <v>2</v>
      </c>
      <c r="J29" s="1305">
        <v>2</v>
      </c>
      <c r="K29" s="1319" t="s">
        <v>1178</v>
      </c>
      <c r="L29" s="1320" t="s">
        <v>1179</v>
      </c>
      <c r="M29" s="1319">
        <v>2</v>
      </c>
      <c r="N29" s="2">
        <v>2</v>
      </c>
      <c r="O29" s="1316"/>
      <c r="P29" s="1316"/>
      <c r="Q29" s="1316"/>
      <c r="R29" s="1316"/>
      <c r="S29" s="1309" t="s">
        <v>1180</v>
      </c>
      <c r="T29" s="1304" t="s">
        <v>1181</v>
      </c>
      <c r="U29" s="1305">
        <v>2</v>
      </c>
      <c r="V29" s="1305">
        <v>2</v>
      </c>
      <c r="W29" s="1321"/>
      <c r="X29" s="1322"/>
      <c r="Y29" s="1305"/>
      <c r="Z29" s="1305"/>
      <c r="AA29" s="1309" t="s">
        <v>1182</v>
      </c>
      <c r="AB29" s="1322" t="s">
        <v>1183</v>
      </c>
      <c r="AC29" s="1305">
        <v>2</v>
      </c>
      <c r="AD29" s="1305">
        <v>2</v>
      </c>
      <c r="AE29" s="1323" t="s">
        <v>1184</v>
      </c>
      <c r="AF29" s="1304" t="s">
        <v>1185</v>
      </c>
      <c r="AG29" s="1305">
        <v>2</v>
      </c>
      <c r="AH29" s="1305">
        <v>2</v>
      </c>
      <c r="AI29" s="1315"/>
      <c r="AJ29" s="1315"/>
      <c r="AK29" s="1315"/>
      <c r="AL29" s="1315"/>
      <c r="AM29" s="1315"/>
      <c r="AN29" s="1315"/>
      <c r="AO29" s="1315"/>
      <c r="AP29" s="1315"/>
      <c r="AQ29" s="1315"/>
      <c r="AR29" s="1315"/>
      <c r="AS29" s="1315"/>
      <c r="AT29" s="1315"/>
      <c r="AU29" s="1315"/>
      <c r="AV29" s="1315"/>
      <c r="AW29" s="1315"/>
      <c r="AX29" s="1315"/>
      <c r="AY29" s="1315"/>
      <c r="AZ29" s="1315"/>
      <c r="BA29" s="1315"/>
      <c r="BB29" s="1315"/>
      <c r="BC29" s="1315"/>
      <c r="BD29" s="1315"/>
      <c r="BE29" s="1315"/>
      <c r="BF29" s="1315"/>
      <c r="BG29" s="1315"/>
      <c r="BH29" s="1315"/>
      <c r="BI29" s="1315"/>
      <c r="BJ29" s="1315"/>
      <c r="BK29" s="1315"/>
      <c r="BL29" s="1315"/>
      <c r="BM29" s="1315"/>
      <c r="BN29" s="1315"/>
      <c r="BO29" s="1315"/>
      <c r="BP29" s="1315"/>
      <c r="BQ29" s="1315"/>
      <c r="BR29" s="1315"/>
      <c r="BS29" s="1315"/>
      <c r="BT29" s="1315"/>
      <c r="BU29" s="1315"/>
      <c r="BV29" s="1315"/>
      <c r="BW29" s="1315"/>
      <c r="BX29" s="1315"/>
      <c r="BY29" s="1315"/>
      <c r="BZ29" s="1315"/>
      <c r="CA29" s="1315"/>
      <c r="CB29" s="1315"/>
      <c r="CC29" s="1315"/>
      <c r="CD29" s="1315"/>
      <c r="CE29" s="1315"/>
      <c r="CF29" s="1315"/>
      <c r="CG29" s="1315"/>
      <c r="CH29" s="1315"/>
      <c r="CI29" s="1315"/>
      <c r="CJ29" s="1315"/>
      <c r="CK29" s="1315"/>
      <c r="CL29" s="1315"/>
      <c r="CM29" s="1315"/>
      <c r="CN29" s="1315"/>
      <c r="CO29" s="1315"/>
      <c r="CP29" s="1315"/>
      <c r="CQ29" s="1315"/>
      <c r="CR29" s="1315"/>
      <c r="CS29" s="1315"/>
      <c r="CT29" s="1315"/>
      <c r="CU29" s="1315"/>
      <c r="CV29" s="1315"/>
      <c r="CW29" s="1315"/>
      <c r="CX29" s="1315"/>
      <c r="CY29" s="1315"/>
      <c r="CZ29" s="1315"/>
      <c r="DA29" s="1315"/>
      <c r="DB29" s="1315"/>
      <c r="DC29" s="1315"/>
      <c r="DD29" s="1315"/>
      <c r="DE29" s="1315"/>
      <c r="DF29" s="1315"/>
      <c r="DG29" s="1315"/>
      <c r="DH29" s="1315"/>
      <c r="DI29" s="1315"/>
      <c r="DJ29" s="1315"/>
      <c r="DK29" s="1315"/>
      <c r="DL29" s="1315"/>
      <c r="DM29" s="1315"/>
      <c r="DN29" s="1315"/>
      <c r="DO29" s="1315"/>
      <c r="DP29" s="1315"/>
      <c r="DQ29" s="1315"/>
      <c r="DR29" s="1315"/>
      <c r="DS29" s="1315"/>
      <c r="DT29" s="1315"/>
      <c r="DU29" s="1315"/>
      <c r="DV29" s="1315"/>
      <c r="DW29" s="1315"/>
      <c r="DX29" s="1315"/>
      <c r="DY29" s="1315"/>
      <c r="DZ29" s="1315"/>
      <c r="EA29" s="1315"/>
      <c r="EB29" s="1315"/>
      <c r="EC29" s="1315"/>
      <c r="ED29" s="1315"/>
      <c r="EE29" s="1315"/>
      <c r="EF29" s="1315"/>
      <c r="EG29" s="1315"/>
      <c r="EH29" s="1315"/>
      <c r="EI29" s="1315"/>
      <c r="EJ29" s="1315"/>
      <c r="EK29" s="1315"/>
      <c r="EL29" s="1315"/>
      <c r="EM29" s="1315"/>
      <c r="EN29" s="1315"/>
      <c r="EO29" s="1315"/>
      <c r="EP29" s="1315"/>
      <c r="EQ29" s="1315"/>
      <c r="ER29" s="1315"/>
      <c r="ES29" s="1315"/>
      <c r="ET29" s="1315"/>
      <c r="EU29" s="1315"/>
      <c r="EV29" s="1315"/>
      <c r="EW29" s="1315"/>
      <c r="EX29" s="1315"/>
      <c r="EY29" s="1315"/>
      <c r="EZ29" s="1315"/>
      <c r="FA29" s="1315"/>
      <c r="FB29" s="1315"/>
      <c r="FC29" s="1315"/>
      <c r="FD29" s="1315"/>
      <c r="FE29" s="1315"/>
      <c r="FF29" s="1315"/>
      <c r="FG29" s="1315"/>
      <c r="FH29" s="1315"/>
      <c r="FI29" s="1315"/>
      <c r="FJ29" s="1315"/>
      <c r="FK29" s="1315"/>
      <c r="FL29" s="1315"/>
      <c r="FM29" s="1315"/>
      <c r="FN29" s="1315"/>
      <c r="FO29" s="1315"/>
      <c r="FP29" s="1315"/>
      <c r="FQ29" s="1315"/>
      <c r="FR29" s="1315"/>
      <c r="FS29" s="1315"/>
      <c r="FT29" s="1315"/>
      <c r="FU29" s="1315"/>
      <c r="FV29" s="1315"/>
      <c r="FW29" s="1315"/>
      <c r="FX29" s="1315"/>
      <c r="FY29" s="1315"/>
      <c r="FZ29" s="1315"/>
      <c r="GA29" s="1315"/>
      <c r="GB29" s="1315"/>
      <c r="GC29" s="1315"/>
      <c r="GD29" s="1315"/>
      <c r="GE29" s="1315"/>
      <c r="GF29" s="1315"/>
      <c r="GG29" s="1315"/>
      <c r="GH29" s="1315"/>
      <c r="GI29" s="1315"/>
      <c r="GJ29" s="1315"/>
      <c r="GK29" s="1315"/>
      <c r="GL29" s="1315"/>
      <c r="GM29" s="1315"/>
      <c r="GN29" s="1315"/>
      <c r="GO29" s="1315"/>
      <c r="GP29" s="1315"/>
      <c r="GQ29" s="1315"/>
      <c r="GR29" s="1315"/>
      <c r="GS29" s="1315"/>
      <c r="GT29" s="1315"/>
      <c r="GU29" s="1315"/>
      <c r="GV29" s="1315"/>
      <c r="GW29" s="1315"/>
      <c r="GX29" s="1315"/>
      <c r="GY29" s="1315"/>
      <c r="GZ29" s="1315"/>
      <c r="HA29" s="1315"/>
      <c r="HB29" s="1315"/>
      <c r="HC29" s="1315"/>
      <c r="HD29" s="1315"/>
      <c r="HE29" s="1315"/>
      <c r="HF29" s="1315"/>
      <c r="HG29" s="1315"/>
      <c r="HH29" s="1315"/>
      <c r="HI29" s="1315"/>
      <c r="HJ29" s="1315"/>
      <c r="HK29" s="1315"/>
      <c r="HL29" s="1315"/>
      <c r="HM29" s="1315"/>
      <c r="HN29" s="1315"/>
      <c r="HO29" s="1315"/>
      <c r="HP29" s="1315"/>
      <c r="HQ29" s="1315"/>
      <c r="HR29" s="1315"/>
      <c r="HS29" s="1315"/>
      <c r="HT29" s="1315"/>
      <c r="HU29" s="1315"/>
      <c r="HV29" s="1315"/>
      <c r="HW29" s="1315"/>
      <c r="HX29" s="1315"/>
      <c r="HY29" s="1315"/>
      <c r="HZ29" s="1315"/>
      <c r="IA29" s="1315"/>
      <c r="IB29" s="1315"/>
      <c r="IC29" s="1315"/>
      <c r="ID29" s="1315"/>
      <c r="IE29" s="1315"/>
      <c r="IF29" s="1315"/>
      <c r="IG29" s="1315"/>
      <c r="IH29" s="1315"/>
      <c r="II29" s="1315"/>
      <c r="IJ29" s="1315"/>
      <c r="IK29" s="1315"/>
      <c r="IL29" s="1315"/>
      <c r="IM29" s="1315"/>
      <c r="IN29" s="1315"/>
      <c r="IO29" s="1315"/>
      <c r="IP29" s="1315"/>
      <c r="IQ29" s="1315"/>
      <c r="IR29" s="1315"/>
      <c r="IS29" s="1315"/>
      <c r="IT29" s="1315"/>
      <c r="IU29" s="1315"/>
      <c r="IV29" s="1315"/>
    </row>
    <row r="30" spans="1:256" ht="16.5">
      <c r="A30" s="1756"/>
      <c r="B30" s="1757"/>
      <c r="C30" s="276" t="s">
        <v>1186</v>
      </c>
      <c r="D30" s="1324" t="s">
        <v>1187</v>
      </c>
      <c r="E30" s="1325">
        <v>2</v>
      </c>
      <c r="F30" s="1325">
        <v>2</v>
      </c>
      <c r="G30" s="1326"/>
      <c r="H30" s="1327"/>
      <c r="I30" s="1328"/>
      <c r="J30" s="1328"/>
      <c r="K30" s="91"/>
      <c r="L30" s="1329"/>
      <c r="M30" s="91"/>
      <c r="N30" s="533"/>
      <c r="O30" s="236"/>
      <c r="P30" s="236"/>
      <c r="Q30" s="236"/>
      <c r="R30" s="236"/>
      <c r="S30" s="1330"/>
      <c r="T30" s="1327"/>
      <c r="U30" s="1331"/>
      <c r="V30" s="1331"/>
      <c r="W30" s="1328"/>
      <c r="X30" s="1332"/>
      <c r="Y30" s="1325"/>
      <c r="Z30" s="1325"/>
      <c r="AA30" s="1330"/>
      <c r="AB30" s="1327"/>
      <c r="AC30" s="1331"/>
      <c r="AD30" s="1331"/>
      <c r="AE30" s="1330" t="s">
        <v>1188</v>
      </c>
      <c r="AF30" s="1333" t="s">
        <v>1189</v>
      </c>
      <c r="AG30" s="1330">
        <v>2</v>
      </c>
      <c r="AH30" s="1330">
        <v>2</v>
      </c>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c r="DQ30" s="141"/>
      <c r="DR30" s="141"/>
      <c r="DS30" s="141"/>
      <c r="DT30" s="141"/>
      <c r="DU30" s="141"/>
      <c r="DV30" s="141"/>
      <c r="DW30" s="141"/>
      <c r="DX30" s="141"/>
      <c r="DY30" s="141"/>
      <c r="DZ30" s="141"/>
      <c r="EA30" s="141"/>
      <c r="EB30" s="141"/>
      <c r="EC30" s="141"/>
      <c r="ED30" s="141"/>
      <c r="EE30" s="141"/>
      <c r="EF30" s="141"/>
      <c r="EG30" s="141"/>
      <c r="EH30" s="141"/>
      <c r="EI30" s="141"/>
      <c r="EJ30" s="141"/>
      <c r="EK30" s="141"/>
      <c r="EL30" s="141"/>
      <c r="EM30" s="141"/>
      <c r="EN30" s="141"/>
      <c r="EO30" s="141"/>
      <c r="EP30" s="141"/>
      <c r="EQ30" s="141"/>
      <c r="ER30" s="141"/>
      <c r="ES30" s="141"/>
      <c r="ET30" s="141"/>
      <c r="EU30" s="141"/>
      <c r="EV30" s="141"/>
      <c r="EW30" s="141"/>
      <c r="EX30" s="141"/>
      <c r="EY30" s="141"/>
      <c r="EZ30" s="141"/>
      <c r="FA30" s="141"/>
      <c r="FB30" s="141"/>
      <c r="FC30" s="141"/>
      <c r="FD30" s="141"/>
      <c r="FE30" s="141"/>
      <c r="FF30" s="141"/>
      <c r="FG30" s="141"/>
      <c r="FH30" s="141"/>
      <c r="FI30" s="141"/>
      <c r="FJ30" s="141"/>
      <c r="FK30" s="141"/>
      <c r="FL30" s="141"/>
      <c r="FM30" s="141"/>
      <c r="FN30" s="141"/>
      <c r="FO30" s="141"/>
      <c r="FP30" s="141"/>
      <c r="FQ30" s="141"/>
      <c r="FR30" s="141"/>
      <c r="FS30" s="141"/>
      <c r="FT30" s="141"/>
      <c r="FU30" s="141"/>
      <c r="FV30" s="141"/>
      <c r="FW30" s="141"/>
      <c r="FX30" s="141"/>
      <c r="FY30" s="141"/>
      <c r="FZ30" s="141"/>
      <c r="GA30" s="141"/>
      <c r="GB30" s="141"/>
      <c r="GC30" s="141"/>
      <c r="GD30" s="141"/>
      <c r="GE30" s="141"/>
      <c r="GF30" s="141"/>
      <c r="GG30" s="141"/>
      <c r="GH30" s="141"/>
      <c r="GI30" s="141"/>
      <c r="GJ30" s="141"/>
      <c r="GK30" s="141"/>
      <c r="GL30" s="141"/>
      <c r="GM30" s="141"/>
      <c r="GN30" s="141"/>
      <c r="GO30" s="141"/>
      <c r="GP30" s="141"/>
      <c r="GQ30" s="141"/>
      <c r="GR30" s="141"/>
      <c r="GS30" s="141"/>
      <c r="GT30" s="141"/>
      <c r="GU30" s="141"/>
      <c r="GV30" s="141"/>
      <c r="GW30" s="141"/>
      <c r="GX30" s="141"/>
      <c r="GY30" s="141"/>
      <c r="GZ30" s="141"/>
      <c r="HA30" s="141"/>
      <c r="HB30" s="141"/>
      <c r="HC30" s="141"/>
      <c r="HD30" s="141"/>
      <c r="HE30" s="141"/>
      <c r="HF30" s="141"/>
      <c r="HG30" s="141"/>
      <c r="HH30" s="141"/>
      <c r="HI30" s="141"/>
      <c r="HJ30" s="141"/>
      <c r="HK30" s="141"/>
      <c r="HL30" s="141"/>
      <c r="HM30" s="141"/>
      <c r="HN30" s="141"/>
      <c r="HO30" s="141"/>
      <c r="HP30" s="141"/>
      <c r="HQ30" s="141"/>
      <c r="HR30" s="141"/>
      <c r="HS30" s="141"/>
      <c r="HT30" s="141"/>
      <c r="HU30" s="141"/>
      <c r="HV30" s="141"/>
      <c r="HW30" s="141"/>
      <c r="HX30" s="141"/>
      <c r="HY30" s="141"/>
      <c r="HZ30" s="141"/>
      <c r="IA30" s="141"/>
      <c r="IB30" s="141"/>
      <c r="IC30" s="141"/>
      <c r="ID30" s="141"/>
      <c r="IE30" s="141"/>
      <c r="IF30" s="141"/>
      <c r="IG30" s="141"/>
      <c r="IH30" s="141"/>
      <c r="II30" s="141"/>
      <c r="IJ30" s="141"/>
      <c r="IK30" s="141"/>
      <c r="IL30" s="141"/>
      <c r="IM30" s="141"/>
      <c r="IN30" s="141"/>
      <c r="IO30" s="141"/>
      <c r="IP30" s="141"/>
      <c r="IQ30" s="141"/>
      <c r="IR30" s="141"/>
      <c r="IS30" s="141"/>
      <c r="IT30" s="141"/>
      <c r="IU30" s="141"/>
      <c r="IV30" s="141"/>
    </row>
    <row r="31" spans="1:256" ht="17.25" thickBot="1">
      <c r="A31" s="1758"/>
      <c r="B31" s="1759"/>
      <c r="C31" s="121"/>
      <c r="D31" s="1334"/>
      <c r="E31" s="121"/>
      <c r="F31" s="121"/>
      <c r="G31" s="1331"/>
      <c r="H31" s="1335"/>
      <c r="I31" s="1331"/>
      <c r="J31" s="1331"/>
      <c r="K31" s="1331"/>
      <c r="L31" s="1335"/>
      <c r="M31" s="1331"/>
      <c r="N31" s="1331"/>
      <c r="O31" s="1331"/>
      <c r="P31" s="1335"/>
      <c r="Q31" s="1331"/>
      <c r="R31" s="1331"/>
      <c r="S31" s="278"/>
      <c r="T31" s="278"/>
      <c r="U31" s="95"/>
      <c r="V31" s="95"/>
      <c r="W31" s="1334"/>
      <c r="X31" s="1334"/>
      <c r="Y31" s="1334"/>
      <c r="Z31" s="1334"/>
      <c r="AA31" s="1336"/>
      <c r="AB31" s="1337"/>
      <c r="AC31" s="1328"/>
      <c r="AD31" s="1328"/>
      <c r="AE31" s="1328"/>
      <c r="AF31" s="1337"/>
      <c r="AG31" s="1338"/>
      <c r="AH31" s="1338"/>
      <c r="AI31" s="141"/>
      <c r="AJ31" s="141">
        <f>E31+I39+M31+Q31+U31+Y31+AC31+AG31</f>
        <v>2</v>
      </c>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c r="CB31" s="141"/>
      <c r="CC31" s="141"/>
      <c r="CD31" s="141"/>
      <c r="CE31" s="141"/>
      <c r="CF31" s="141"/>
      <c r="CG31" s="141"/>
      <c r="CH31" s="141"/>
      <c r="CI31" s="141"/>
      <c r="CJ31" s="141"/>
      <c r="CK31" s="141"/>
      <c r="CL31" s="141"/>
      <c r="CM31" s="141"/>
      <c r="CN31" s="141"/>
      <c r="CO31" s="141"/>
      <c r="CP31" s="141"/>
      <c r="CQ31" s="141"/>
      <c r="CR31" s="141"/>
      <c r="CS31" s="141"/>
      <c r="CT31" s="141"/>
      <c r="CU31" s="141"/>
      <c r="CV31" s="141"/>
      <c r="CW31" s="141"/>
      <c r="CX31" s="141"/>
      <c r="CY31" s="141"/>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V31" s="141"/>
      <c r="DW31" s="141"/>
      <c r="DX31" s="141"/>
      <c r="DY31" s="141"/>
      <c r="DZ31" s="141"/>
      <c r="EA31" s="141"/>
      <c r="EB31" s="141"/>
      <c r="EC31" s="141"/>
      <c r="ED31" s="141"/>
      <c r="EE31" s="141"/>
      <c r="EF31" s="141"/>
      <c r="EG31" s="141"/>
      <c r="EH31" s="141"/>
      <c r="EI31" s="141"/>
      <c r="EJ31" s="141"/>
      <c r="EK31" s="141"/>
      <c r="EL31" s="141"/>
      <c r="EM31" s="141"/>
      <c r="EN31" s="141"/>
      <c r="EO31" s="141"/>
      <c r="EP31" s="141"/>
      <c r="EQ31" s="141"/>
      <c r="ER31" s="141"/>
      <c r="ES31" s="141"/>
      <c r="ET31" s="141"/>
      <c r="EU31" s="141"/>
      <c r="EV31" s="141"/>
      <c r="EW31" s="141"/>
      <c r="EX31" s="141"/>
      <c r="EY31" s="141"/>
      <c r="EZ31" s="141"/>
      <c r="FA31" s="141"/>
      <c r="FB31" s="141"/>
      <c r="FC31" s="141"/>
      <c r="FD31" s="141"/>
      <c r="FE31" s="141"/>
      <c r="FF31" s="141"/>
      <c r="FG31" s="141"/>
      <c r="FH31" s="141"/>
      <c r="FI31" s="141"/>
      <c r="FJ31" s="141"/>
      <c r="FK31" s="141"/>
      <c r="FL31" s="141"/>
      <c r="FM31" s="141"/>
      <c r="FN31" s="141"/>
      <c r="FO31" s="141"/>
      <c r="FP31" s="141"/>
      <c r="FQ31" s="141"/>
      <c r="FR31" s="141"/>
      <c r="FS31" s="141"/>
      <c r="FT31" s="141"/>
      <c r="FU31" s="141"/>
      <c r="FV31" s="141"/>
      <c r="FW31" s="141"/>
      <c r="FX31" s="141"/>
      <c r="FY31" s="141"/>
      <c r="FZ31" s="141"/>
      <c r="GA31" s="141"/>
      <c r="GB31" s="141"/>
      <c r="GC31" s="141"/>
      <c r="GD31" s="141"/>
      <c r="GE31" s="141"/>
      <c r="GF31" s="141"/>
      <c r="GG31" s="141"/>
      <c r="GH31" s="141"/>
      <c r="GI31" s="141"/>
      <c r="GJ31" s="141"/>
      <c r="GK31" s="141"/>
      <c r="GL31" s="141"/>
      <c r="GM31" s="141"/>
      <c r="GN31" s="141"/>
      <c r="GO31" s="141"/>
      <c r="GP31" s="141"/>
      <c r="GQ31" s="141"/>
      <c r="GR31" s="141"/>
      <c r="GS31" s="141"/>
      <c r="GT31" s="141"/>
      <c r="GU31" s="141"/>
      <c r="GV31" s="141"/>
      <c r="GW31" s="141"/>
      <c r="GX31" s="141"/>
      <c r="GY31" s="141"/>
      <c r="GZ31" s="141"/>
      <c r="HA31" s="141"/>
      <c r="HB31" s="141"/>
      <c r="HC31" s="141"/>
      <c r="HD31" s="141"/>
      <c r="HE31" s="141"/>
      <c r="HF31" s="141"/>
      <c r="HG31" s="141"/>
      <c r="HH31" s="141"/>
      <c r="HI31" s="141"/>
      <c r="HJ31" s="141"/>
      <c r="HK31" s="141"/>
      <c r="HL31" s="141"/>
      <c r="HM31" s="141"/>
      <c r="HN31" s="141"/>
      <c r="HO31" s="141"/>
      <c r="HP31" s="141"/>
      <c r="HQ31" s="141"/>
      <c r="HR31" s="141"/>
      <c r="HS31" s="141"/>
      <c r="HT31" s="141"/>
      <c r="HU31" s="141"/>
      <c r="HV31" s="141"/>
      <c r="HW31" s="141"/>
      <c r="HX31" s="141"/>
      <c r="HY31" s="141"/>
      <c r="HZ31" s="141"/>
      <c r="IA31" s="141"/>
      <c r="IB31" s="141"/>
      <c r="IC31" s="141"/>
      <c r="ID31" s="141"/>
      <c r="IE31" s="141"/>
      <c r="IF31" s="141"/>
      <c r="IG31" s="141"/>
      <c r="IH31" s="141"/>
      <c r="II31" s="141"/>
      <c r="IJ31" s="141"/>
      <c r="IK31" s="141"/>
      <c r="IL31" s="141"/>
      <c r="IM31" s="141"/>
      <c r="IN31" s="141"/>
      <c r="IO31" s="141"/>
      <c r="IP31" s="141"/>
      <c r="IQ31" s="141"/>
      <c r="IR31" s="141"/>
      <c r="IS31" s="141"/>
      <c r="IT31" s="141"/>
      <c r="IU31" s="141"/>
      <c r="IV31" s="141"/>
    </row>
    <row r="32" spans="1:256" ht="18" thickBot="1" thickTop="1">
      <c r="A32" s="1760" t="s">
        <v>1190</v>
      </c>
      <c r="B32" s="1761"/>
      <c r="C32" s="295"/>
      <c r="D32" s="298"/>
      <c r="E32" s="292">
        <f>SUM(E28:E31)</f>
        <v>6</v>
      </c>
      <c r="F32" s="292">
        <f>SUM(F28:F31)</f>
        <v>6</v>
      </c>
      <c r="G32" s="292"/>
      <c r="H32" s="294"/>
      <c r="I32" s="292">
        <f>SUM(I28:I31)</f>
        <v>4</v>
      </c>
      <c r="J32" s="292">
        <f>SUM(J28:J31)</f>
        <v>4</v>
      </c>
      <c r="K32" s="292"/>
      <c r="L32" s="296"/>
      <c r="M32" s="292">
        <f>SUM(M28:M31)</f>
        <v>4</v>
      </c>
      <c r="N32" s="292">
        <f>SUM(N28:N31)</f>
        <v>4</v>
      </c>
      <c r="O32" s="292"/>
      <c r="P32" s="296"/>
      <c r="Q32" s="292">
        <f>SUM(Q28:Q31)</f>
        <v>2</v>
      </c>
      <c r="R32" s="292">
        <f>SUM(R28:R31)</f>
        <v>2</v>
      </c>
      <c r="S32" s="292"/>
      <c r="T32" s="296"/>
      <c r="U32" s="292">
        <f>SUM(U28:U30)</f>
        <v>4</v>
      </c>
      <c r="V32" s="292">
        <f>SUM(V28:V30)</f>
        <v>4</v>
      </c>
      <c r="W32" s="1300"/>
      <c r="X32" s="293"/>
      <c r="Y32" s="292">
        <f>SUM(Y28:Y31)</f>
        <v>2</v>
      </c>
      <c r="Z32" s="292">
        <f>SUM(Z28:Z31)</f>
        <v>2</v>
      </c>
      <c r="AA32" s="296"/>
      <c r="AB32" s="293"/>
      <c r="AC32" s="292">
        <f>SUM(AC28:AC31)</f>
        <v>6</v>
      </c>
      <c r="AD32" s="292">
        <f>SUM(AD28:AD31)</f>
        <v>6</v>
      </c>
      <c r="AE32" s="535"/>
      <c r="AF32" s="293"/>
      <c r="AG32" s="292">
        <f>SUM(AG28:AG31)</f>
        <v>8</v>
      </c>
      <c r="AH32" s="292">
        <f>SUM(AH28:AH31)</f>
        <v>8</v>
      </c>
      <c r="AI32" s="141"/>
      <c r="AJ32" s="141">
        <f>E32+I32+M32+Q32+U32+Y32+AC32+AG32</f>
        <v>36</v>
      </c>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41"/>
      <c r="EQ32" s="141"/>
      <c r="ER32" s="141"/>
      <c r="ES32" s="141"/>
      <c r="ET32" s="141"/>
      <c r="EU32" s="141"/>
      <c r="EV32" s="141"/>
      <c r="EW32" s="141"/>
      <c r="EX32" s="141"/>
      <c r="EY32" s="141"/>
      <c r="EZ32" s="141"/>
      <c r="FA32" s="141"/>
      <c r="FB32" s="141"/>
      <c r="FC32" s="141"/>
      <c r="FD32" s="141"/>
      <c r="FE32" s="141"/>
      <c r="FF32" s="141"/>
      <c r="FG32" s="141"/>
      <c r="FH32" s="141"/>
      <c r="FI32" s="141"/>
      <c r="FJ32" s="141"/>
      <c r="FK32" s="141"/>
      <c r="FL32" s="141"/>
      <c r="FM32" s="141"/>
      <c r="FN32" s="141"/>
      <c r="FO32" s="141"/>
      <c r="FP32" s="141"/>
      <c r="FQ32" s="141"/>
      <c r="FR32" s="141"/>
      <c r="FS32" s="141"/>
      <c r="FT32" s="141"/>
      <c r="FU32" s="141"/>
      <c r="FV32" s="141"/>
      <c r="FW32" s="141"/>
      <c r="FX32" s="141"/>
      <c r="FY32" s="141"/>
      <c r="FZ32" s="141"/>
      <c r="GA32" s="141"/>
      <c r="GB32" s="141"/>
      <c r="GC32" s="141"/>
      <c r="GD32" s="141"/>
      <c r="GE32" s="141"/>
      <c r="GF32" s="141"/>
      <c r="GG32" s="141"/>
      <c r="GH32" s="141"/>
      <c r="GI32" s="141"/>
      <c r="GJ32" s="141"/>
      <c r="GK32" s="141"/>
      <c r="GL32" s="141"/>
      <c r="GM32" s="141"/>
      <c r="GN32" s="141"/>
      <c r="GO32" s="141"/>
      <c r="GP32" s="141"/>
      <c r="GQ32" s="141"/>
      <c r="GR32" s="141"/>
      <c r="GS32" s="141"/>
      <c r="GT32" s="141"/>
      <c r="GU32" s="141"/>
      <c r="GV32" s="141"/>
      <c r="GW32" s="141"/>
      <c r="GX32" s="141"/>
      <c r="GY32" s="141"/>
      <c r="GZ32" s="141"/>
      <c r="HA32" s="141"/>
      <c r="HB32" s="141"/>
      <c r="HC32" s="141"/>
      <c r="HD32" s="141"/>
      <c r="HE32" s="141"/>
      <c r="HF32" s="141"/>
      <c r="HG32" s="141"/>
      <c r="HH32" s="141"/>
      <c r="HI32" s="141"/>
      <c r="HJ32" s="141"/>
      <c r="HK32" s="141"/>
      <c r="HL32" s="141"/>
      <c r="HM32" s="141"/>
      <c r="HN32" s="141"/>
      <c r="HO32" s="141"/>
      <c r="HP32" s="141"/>
      <c r="HQ32" s="141"/>
      <c r="HR32" s="141"/>
      <c r="HS32" s="141"/>
      <c r="HT32" s="141"/>
      <c r="HU32" s="141"/>
      <c r="HV32" s="141"/>
      <c r="HW32" s="141"/>
      <c r="HX32" s="141"/>
      <c r="HY32" s="141"/>
      <c r="HZ32" s="141"/>
      <c r="IA32" s="141"/>
      <c r="IB32" s="141"/>
      <c r="IC32" s="141"/>
      <c r="ID32" s="141"/>
      <c r="IE32" s="141"/>
      <c r="IF32" s="141"/>
      <c r="IG32" s="141"/>
      <c r="IH32" s="141"/>
      <c r="II32" s="141"/>
      <c r="IJ32" s="141"/>
      <c r="IK32" s="141"/>
      <c r="IL32" s="141"/>
      <c r="IM32" s="141"/>
      <c r="IN32" s="141"/>
      <c r="IO32" s="141"/>
      <c r="IP32" s="141"/>
      <c r="IQ32" s="141"/>
      <c r="IR32" s="141"/>
      <c r="IS32" s="141"/>
      <c r="IT32" s="141"/>
      <c r="IU32" s="141"/>
      <c r="IV32" s="141"/>
    </row>
    <row r="33" spans="1:256" ht="17.25" thickTop="1">
      <c r="A33" s="2303" t="s">
        <v>1191</v>
      </c>
      <c r="B33" s="2306" t="s">
        <v>152</v>
      </c>
      <c r="C33" s="2" t="s">
        <v>1192</v>
      </c>
      <c r="D33" s="1304" t="s">
        <v>1193</v>
      </c>
      <c r="E33" s="1305">
        <v>2</v>
      </c>
      <c r="F33" s="1305">
        <v>2</v>
      </c>
      <c r="G33" s="1339" t="s">
        <v>1194</v>
      </c>
      <c r="H33" s="1340" t="s">
        <v>1195</v>
      </c>
      <c r="I33" s="1341">
        <v>2</v>
      </c>
      <c r="J33" s="1341">
        <v>2</v>
      </c>
      <c r="K33" s="1342" t="s">
        <v>1196</v>
      </c>
      <c r="L33" s="1343" t="s">
        <v>1197</v>
      </c>
      <c r="M33" s="1344">
        <v>2</v>
      </c>
      <c r="N33" s="1344">
        <v>2</v>
      </c>
      <c r="O33" s="1345" t="s">
        <v>1198</v>
      </c>
      <c r="P33" s="1346" t="s">
        <v>1199</v>
      </c>
      <c r="Q33" s="1347">
        <v>2</v>
      </c>
      <c r="R33" s="1347">
        <v>2</v>
      </c>
      <c r="S33" s="1345" t="s">
        <v>1200</v>
      </c>
      <c r="T33" s="1348" t="s">
        <v>1201</v>
      </c>
      <c r="U33" s="1345">
        <v>2</v>
      </c>
      <c r="V33" s="1345">
        <v>2</v>
      </c>
      <c r="W33" s="1345" t="s">
        <v>1202</v>
      </c>
      <c r="X33" s="1346" t="s">
        <v>1203</v>
      </c>
      <c r="Y33" s="1349">
        <v>2</v>
      </c>
      <c r="Z33" s="1349">
        <v>2</v>
      </c>
      <c r="AA33" s="1342" t="s">
        <v>1204</v>
      </c>
      <c r="AB33" s="1343" t="s">
        <v>1205</v>
      </c>
      <c r="AC33" s="1344">
        <v>2</v>
      </c>
      <c r="AD33" s="1344">
        <v>2</v>
      </c>
      <c r="AE33" s="1342" t="s">
        <v>1206</v>
      </c>
      <c r="AF33" s="1343" t="s">
        <v>1207</v>
      </c>
      <c r="AG33" s="1344">
        <v>2</v>
      </c>
      <c r="AH33" s="1344">
        <v>2</v>
      </c>
      <c r="AI33" s="1315"/>
      <c r="AJ33" s="1315"/>
      <c r="AK33" s="1315"/>
      <c r="AL33" s="1315"/>
      <c r="AM33" s="1315"/>
      <c r="AN33" s="1315"/>
      <c r="AO33" s="1315"/>
      <c r="AP33" s="1315"/>
      <c r="AQ33" s="1315"/>
      <c r="AR33" s="1315"/>
      <c r="AS33" s="1315"/>
      <c r="AT33" s="1315"/>
      <c r="AU33" s="1315"/>
      <c r="AV33" s="1315"/>
      <c r="AW33" s="1315"/>
      <c r="AX33" s="1315"/>
      <c r="AY33" s="1315"/>
      <c r="AZ33" s="1315"/>
      <c r="BA33" s="1315"/>
      <c r="BB33" s="1315"/>
      <c r="BC33" s="1315"/>
      <c r="BD33" s="1315"/>
      <c r="BE33" s="1315"/>
      <c r="BF33" s="1315"/>
      <c r="BG33" s="1315"/>
      <c r="BH33" s="1315"/>
      <c r="BI33" s="1315"/>
      <c r="BJ33" s="1315"/>
      <c r="BK33" s="1315"/>
      <c r="BL33" s="1315"/>
      <c r="BM33" s="1315"/>
      <c r="BN33" s="1315"/>
      <c r="BO33" s="1315"/>
      <c r="BP33" s="1315"/>
      <c r="BQ33" s="1315"/>
      <c r="BR33" s="1315"/>
      <c r="BS33" s="1315"/>
      <c r="BT33" s="1315"/>
      <c r="BU33" s="1315"/>
      <c r="BV33" s="1315"/>
      <c r="BW33" s="1315"/>
      <c r="BX33" s="1315"/>
      <c r="BY33" s="1315"/>
      <c r="BZ33" s="1315"/>
      <c r="CA33" s="1315"/>
      <c r="CB33" s="1315"/>
      <c r="CC33" s="1315"/>
      <c r="CD33" s="1315"/>
      <c r="CE33" s="1315"/>
      <c r="CF33" s="1315"/>
      <c r="CG33" s="1315"/>
      <c r="CH33" s="1315"/>
      <c r="CI33" s="1315"/>
      <c r="CJ33" s="1315"/>
      <c r="CK33" s="1315"/>
      <c r="CL33" s="1315"/>
      <c r="CM33" s="1315"/>
      <c r="CN33" s="1315"/>
      <c r="CO33" s="1315"/>
      <c r="CP33" s="1315"/>
      <c r="CQ33" s="1315"/>
      <c r="CR33" s="1315"/>
      <c r="CS33" s="1315"/>
      <c r="CT33" s="1315"/>
      <c r="CU33" s="1315"/>
      <c r="CV33" s="1315"/>
      <c r="CW33" s="1315"/>
      <c r="CX33" s="1315"/>
      <c r="CY33" s="1315"/>
      <c r="CZ33" s="1315"/>
      <c r="DA33" s="1315"/>
      <c r="DB33" s="1315"/>
      <c r="DC33" s="1315"/>
      <c r="DD33" s="1315"/>
      <c r="DE33" s="1315"/>
      <c r="DF33" s="1315"/>
      <c r="DG33" s="1315"/>
      <c r="DH33" s="1315"/>
      <c r="DI33" s="1315"/>
      <c r="DJ33" s="1315"/>
      <c r="DK33" s="1315"/>
      <c r="DL33" s="1315"/>
      <c r="DM33" s="1315"/>
      <c r="DN33" s="1315"/>
      <c r="DO33" s="1315"/>
      <c r="DP33" s="1315"/>
      <c r="DQ33" s="1315"/>
      <c r="DR33" s="1315"/>
      <c r="DS33" s="1315"/>
      <c r="DT33" s="1315"/>
      <c r="DU33" s="1315"/>
      <c r="DV33" s="1315"/>
      <c r="DW33" s="1315"/>
      <c r="DX33" s="1315"/>
      <c r="DY33" s="1315"/>
      <c r="DZ33" s="1315"/>
      <c r="EA33" s="1315"/>
      <c r="EB33" s="1315"/>
      <c r="EC33" s="1315"/>
      <c r="ED33" s="1315"/>
      <c r="EE33" s="1315"/>
      <c r="EF33" s="1315"/>
      <c r="EG33" s="1315"/>
      <c r="EH33" s="1315"/>
      <c r="EI33" s="1315"/>
      <c r="EJ33" s="1315"/>
      <c r="EK33" s="1315"/>
      <c r="EL33" s="1315"/>
      <c r="EM33" s="1315"/>
      <c r="EN33" s="1315"/>
      <c r="EO33" s="1315"/>
      <c r="EP33" s="1315"/>
      <c r="EQ33" s="1315"/>
      <c r="ER33" s="1315"/>
      <c r="ES33" s="1315"/>
      <c r="ET33" s="1315"/>
      <c r="EU33" s="1315"/>
      <c r="EV33" s="1315"/>
      <c r="EW33" s="1315"/>
      <c r="EX33" s="1315"/>
      <c r="EY33" s="1315"/>
      <c r="EZ33" s="1315"/>
      <c r="FA33" s="1315"/>
      <c r="FB33" s="1315"/>
      <c r="FC33" s="1315"/>
      <c r="FD33" s="1315"/>
      <c r="FE33" s="1315"/>
      <c r="FF33" s="1315"/>
      <c r="FG33" s="1315"/>
      <c r="FH33" s="1315"/>
      <c r="FI33" s="1315"/>
      <c r="FJ33" s="1315"/>
      <c r="FK33" s="1315"/>
      <c r="FL33" s="1315"/>
      <c r="FM33" s="1315"/>
      <c r="FN33" s="1315"/>
      <c r="FO33" s="1315"/>
      <c r="FP33" s="1315"/>
      <c r="FQ33" s="1315"/>
      <c r="FR33" s="1315"/>
      <c r="FS33" s="1315"/>
      <c r="FT33" s="1315"/>
      <c r="FU33" s="1315"/>
      <c r="FV33" s="1315"/>
      <c r="FW33" s="1315"/>
      <c r="FX33" s="1315"/>
      <c r="FY33" s="1315"/>
      <c r="FZ33" s="1315"/>
      <c r="GA33" s="1315"/>
      <c r="GB33" s="1315"/>
      <c r="GC33" s="1315"/>
      <c r="GD33" s="1315"/>
      <c r="GE33" s="1315"/>
      <c r="GF33" s="1315"/>
      <c r="GG33" s="1315"/>
      <c r="GH33" s="1315"/>
      <c r="GI33" s="1315"/>
      <c r="GJ33" s="1315"/>
      <c r="GK33" s="1315"/>
      <c r="GL33" s="1315"/>
      <c r="GM33" s="1315"/>
      <c r="GN33" s="1315"/>
      <c r="GO33" s="1315"/>
      <c r="GP33" s="1315"/>
      <c r="GQ33" s="1315"/>
      <c r="GR33" s="1315"/>
      <c r="GS33" s="1315"/>
      <c r="GT33" s="1315"/>
      <c r="GU33" s="1315"/>
      <c r="GV33" s="1315"/>
      <c r="GW33" s="1315"/>
      <c r="GX33" s="1315"/>
      <c r="GY33" s="1315"/>
      <c r="GZ33" s="1315"/>
      <c r="HA33" s="1315"/>
      <c r="HB33" s="1315"/>
      <c r="HC33" s="1315"/>
      <c r="HD33" s="1315"/>
      <c r="HE33" s="1315"/>
      <c r="HF33" s="1315"/>
      <c r="HG33" s="1315"/>
      <c r="HH33" s="1315"/>
      <c r="HI33" s="1315"/>
      <c r="HJ33" s="1315"/>
      <c r="HK33" s="1315"/>
      <c r="HL33" s="1315"/>
      <c r="HM33" s="1315"/>
      <c r="HN33" s="1315"/>
      <c r="HO33" s="1315"/>
      <c r="HP33" s="1315"/>
      <c r="HQ33" s="1315"/>
      <c r="HR33" s="1315"/>
      <c r="HS33" s="1315"/>
      <c r="HT33" s="1315"/>
      <c r="HU33" s="1315"/>
      <c r="HV33" s="1315"/>
      <c r="HW33" s="1315"/>
      <c r="HX33" s="1315"/>
      <c r="HY33" s="1315"/>
      <c r="HZ33" s="1315"/>
      <c r="IA33" s="1315"/>
      <c r="IB33" s="1315"/>
      <c r="IC33" s="1315"/>
      <c r="ID33" s="1315"/>
      <c r="IE33" s="1315"/>
      <c r="IF33" s="1315"/>
      <c r="IG33" s="1315"/>
      <c r="IH33" s="1315"/>
      <c r="II33" s="1315"/>
      <c r="IJ33" s="1315"/>
      <c r="IK33" s="1315"/>
      <c r="IL33" s="1315"/>
      <c r="IM33" s="1315"/>
      <c r="IN33" s="1315"/>
      <c r="IO33" s="1315"/>
      <c r="IP33" s="1315"/>
      <c r="IQ33" s="1315"/>
      <c r="IR33" s="1315"/>
      <c r="IS33" s="1315"/>
      <c r="IT33" s="1315"/>
      <c r="IU33" s="1315"/>
      <c r="IV33" s="1315"/>
    </row>
    <row r="34" spans="1:256" ht="16.5">
      <c r="A34" s="2304"/>
      <c r="B34" s="2307"/>
      <c r="C34" s="2"/>
      <c r="D34" s="1304"/>
      <c r="E34" s="1305"/>
      <c r="F34" s="1305"/>
      <c r="G34" s="2" t="s">
        <v>1208</v>
      </c>
      <c r="H34" s="1350" t="s">
        <v>1209</v>
      </c>
      <c r="I34" s="2">
        <v>2</v>
      </c>
      <c r="J34" s="2">
        <v>2</v>
      </c>
      <c r="K34" s="1323" t="s">
        <v>1210</v>
      </c>
      <c r="L34" s="1304" t="s">
        <v>1211</v>
      </c>
      <c r="M34" s="1305">
        <v>2</v>
      </c>
      <c r="N34" s="1305">
        <v>2</v>
      </c>
      <c r="O34" s="1309"/>
      <c r="P34" s="1304"/>
      <c r="Q34" s="1305"/>
      <c r="R34" s="1305"/>
      <c r="S34" s="2"/>
      <c r="T34" s="1304"/>
      <c r="U34" s="1305"/>
      <c r="V34" s="1305"/>
      <c r="W34" s="1309" t="s">
        <v>1212</v>
      </c>
      <c r="X34" s="1304" t="s">
        <v>1213</v>
      </c>
      <c r="Y34" s="1305">
        <v>2</v>
      </c>
      <c r="Z34" s="1305">
        <v>2</v>
      </c>
      <c r="AA34" s="2" t="s">
        <v>1214</v>
      </c>
      <c r="AB34" s="1350" t="s">
        <v>1215</v>
      </c>
      <c r="AC34" s="2">
        <v>2</v>
      </c>
      <c r="AD34" s="2">
        <v>2</v>
      </c>
      <c r="AE34" s="1323"/>
      <c r="AF34" s="1304"/>
      <c r="AG34" s="1305"/>
      <c r="AH34" s="1305"/>
      <c r="AI34" s="1315"/>
      <c r="AJ34" s="1315"/>
      <c r="AK34" s="1315"/>
      <c r="AL34" s="1315"/>
      <c r="AM34" s="1315"/>
      <c r="AN34" s="1315"/>
      <c r="AO34" s="1315"/>
      <c r="AP34" s="1315"/>
      <c r="AQ34" s="1315"/>
      <c r="AR34" s="1315"/>
      <c r="AS34" s="1315"/>
      <c r="AT34" s="1315"/>
      <c r="AU34" s="1315"/>
      <c r="AV34" s="1315"/>
      <c r="AW34" s="1315"/>
      <c r="AX34" s="1315"/>
      <c r="AY34" s="1315"/>
      <c r="AZ34" s="1315"/>
      <c r="BA34" s="1315"/>
      <c r="BB34" s="1315"/>
      <c r="BC34" s="1315"/>
      <c r="BD34" s="1315"/>
      <c r="BE34" s="1315"/>
      <c r="BF34" s="1315"/>
      <c r="BG34" s="1315"/>
      <c r="BH34" s="1315"/>
      <c r="BI34" s="1315"/>
      <c r="BJ34" s="1315"/>
      <c r="BK34" s="1315"/>
      <c r="BL34" s="1315"/>
      <c r="BM34" s="1315"/>
      <c r="BN34" s="1315"/>
      <c r="BO34" s="1315"/>
      <c r="BP34" s="1315"/>
      <c r="BQ34" s="1315"/>
      <c r="BR34" s="1315"/>
      <c r="BS34" s="1315"/>
      <c r="BT34" s="1315"/>
      <c r="BU34" s="1315"/>
      <c r="BV34" s="1315"/>
      <c r="BW34" s="1315"/>
      <c r="BX34" s="1315"/>
      <c r="BY34" s="1315"/>
      <c r="BZ34" s="1315"/>
      <c r="CA34" s="1315"/>
      <c r="CB34" s="1315"/>
      <c r="CC34" s="1315"/>
      <c r="CD34" s="1315"/>
      <c r="CE34" s="1315"/>
      <c r="CF34" s="1315"/>
      <c r="CG34" s="1315"/>
      <c r="CH34" s="1315"/>
      <c r="CI34" s="1315"/>
      <c r="CJ34" s="1315"/>
      <c r="CK34" s="1315"/>
      <c r="CL34" s="1315"/>
      <c r="CM34" s="1315"/>
      <c r="CN34" s="1315"/>
      <c r="CO34" s="1315"/>
      <c r="CP34" s="1315"/>
      <c r="CQ34" s="1315"/>
      <c r="CR34" s="1315"/>
      <c r="CS34" s="1315"/>
      <c r="CT34" s="1315"/>
      <c r="CU34" s="1315"/>
      <c r="CV34" s="1315"/>
      <c r="CW34" s="1315"/>
      <c r="CX34" s="1315"/>
      <c r="CY34" s="1315"/>
      <c r="CZ34" s="1315"/>
      <c r="DA34" s="1315"/>
      <c r="DB34" s="1315"/>
      <c r="DC34" s="1315"/>
      <c r="DD34" s="1315"/>
      <c r="DE34" s="1315"/>
      <c r="DF34" s="1315"/>
      <c r="DG34" s="1315"/>
      <c r="DH34" s="1315"/>
      <c r="DI34" s="1315"/>
      <c r="DJ34" s="1315"/>
      <c r="DK34" s="1315"/>
      <c r="DL34" s="1315"/>
      <c r="DM34" s="1315"/>
      <c r="DN34" s="1315"/>
      <c r="DO34" s="1315"/>
      <c r="DP34" s="1315"/>
      <c r="DQ34" s="1315"/>
      <c r="DR34" s="1315"/>
      <c r="DS34" s="1315"/>
      <c r="DT34" s="1315"/>
      <c r="DU34" s="1315"/>
      <c r="DV34" s="1315"/>
      <c r="DW34" s="1315"/>
      <c r="DX34" s="1315"/>
      <c r="DY34" s="1315"/>
      <c r="DZ34" s="1315"/>
      <c r="EA34" s="1315"/>
      <c r="EB34" s="1315"/>
      <c r="EC34" s="1315"/>
      <c r="ED34" s="1315"/>
      <c r="EE34" s="1315"/>
      <c r="EF34" s="1315"/>
      <c r="EG34" s="1315"/>
      <c r="EH34" s="1315"/>
      <c r="EI34" s="1315"/>
      <c r="EJ34" s="1315"/>
      <c r="EK34" s="1315"/>
      <c r="EL34" s="1315"/>
      <c r="EM34" s="1315"/>
      <c r="EN34" s="1315"/>
      <c r="EO34" s="1315"/>
      <c r="EP34" s="1315"/>
      <c r="EQ34" s="1315"/>
      <c r="ER34" s="1315"/>
      <c r="ES34" s="1315"/>
      <c r="ET34" s="1315"/>
      <c r="EU34" s="1315"/>
      <c r="EV34" s="1315"/>
      <c r="EW34" s="1315"/>
      <c r="EX34" s="1315"/>
      <c r="EY34" s="1315"/>
      <c r="EZ34" s="1315"/>
      <c r="FA34" s="1315"/>
      <c r="FB34" s="1315"/>
      <c r="FC34" s="1315"/>
      <c r="FD34" s="1315"/>
      <c r="FE34" s="1315"/>
      <c r="FF34" s="1315"/>
      <c r="FG34" s="1315"/>
      <c r="FH34" s="1315"/>
      <c r="FI34" s="1315"/>
      <c r="FJ34" s="1315"/>
      <c r="FK34" s="1315"/>
      <c r="FL34" s="1315"/>
      <c r="FM34" s="1315"/>
      <c r="FN34" s="1315"/>
      <c r="FO34" s="1315"/>
      <c r="FP34" s="1315"/>
      <c r="FQ34" s="1315"/>
      <c r="FR34" s="1315"/>
      <c r="FS34" s="1315"/>
      <c r="FT34" s="1315"/>
      <c r="FU34" s="1315"/>
      <c r="FV34" s="1315"/>
      <c r="FW34" s="1315"/>
      <c r="FX34" s="1315"/>
      <c r="FY34" s="1315"/>
      <c r="FZ34" s="1315"/>
      <c r="GA34" s="1315"/>
      <c r="GB34" s="1315"/>
      <c r="GC34" s="1315"/>
      <c r="GD34" s="1315"/>
      <c r="GE34" s="1315"/>
      <c r="GF34" s="1315"/>
      <c r="GG34" s="1315"/>
      <c r="GH34" s="1315"/>
      <c r="GI34" s="1315"/>
      <c r="GJ34" s="1315"/>
      <c r="GK34" s="1315"/>
      <c r="GL34" s="1315"/>
      <c r="GM34" s="1315"/>
      <c r="GN34" s="1315"/>
      <c r="GO34" s="1315"/>
      <c r="GP34" s="1315"/>
      <c r="GQ34" s="1315"/>
      <c r="GR34" s="1315"/>
      <c r="GS34" s="1315"/>
      <c r="GT34" s="1315"/>
      <c r="GU34" s="1315"/>
      <c r="GV34" s="1315"/>
      <c r="GW34" s="1315"/>
      <c r="GX34" s="1315"/>
      <c r="GY34" s="1315"/>
      <c r="GZ34" s="1315"/>
      <c r="HA34" s="1315"/>
      <c r="HB34" s="1315"/>
      <c r="HC34" s="1315"/>
      <c r="HD34" s="1315"/>
      <c r="HE34" s="1315"/>
      <c r="HF34" s="1315"/>
      <c r="HG34" s="1315"/>
      <c r="HH34" s="1315"/>
      <c r="HI34" s="1315"/>
      <c r="HJ34" s="1315"/>
      <c r="HK34" s="1315"/>
      <c r="HL34" s="1315"/>
      <c r="HM34" s="1315"/>
      <c r="HN34" s="1315"/>
      <c r="HO34" s="1315"/>
      <c r="HP34" s="1315"/>
      <c r="HQ34" s="1315"/>
      <c r="HR34" s="1315"/>
      <c r="HS34" s="1315"/>
      <c r="HT34" s="1315"/>
      <c r="HU34" s="1315"/>
      <c r="HV34" s="1315"/>
      <c r="HW34" s="1315"/>
      <c r="HX34" s="1315"/>
      <c r="HY34" s="1315"/>
      <c r="HZ34" s="1315"/>
      <c r="IA34" s="1315"/>
      <c r="IB34" s="1315"/>
      <c r="IC34" s="1315"/>
      <c r="ID34" s="1315"/>
      <c r="IE34" s="1315"/>
      <c r="IF34" s="1315"/>
      <c r="IG34" s="1315"/>
      <c r="IH34" s="1315"/>
      <c r="II34" s="1315"/>
      <c r="IJ34" s="1315"/>
      <c r="IK34" s="1315"/>
      <c r="IL34" s="1315"/>
      <c r="IM34" s="1315"/>
      <c r="IN34" s="1315"/>
      <c r="IO34" s="1315"/>
      <c r="IP34" s="1315"/>
      <c r="IQ34" s="1315"/>
      <c r="IR34" s="1315"/>
      <c r="IS34" s="1315"/>
      <c r="IT34" s="1315"/>
      <c r="IU34" s="1315"/>
      <c r="IV34" s="1315"/>
    </row>
    <row r="35" spans="1:256" ht="16.5">
      <c r="A35" s="2304"/>
      <c r="B35" s="2307"/>
      <c r="C35" s="2"/>
      <c r="D35" s="1304"/>
      <c r="E35" s="1305"/>
      <c r="F35" s="1351"/>
      <c r="G35" s="1309" t="s">
        <v>1216</v>
      </c>
      <c r="H35" s="1352" t="s">
        <v>1217</v>
      </c>
      <c r="I35" s="1305">
        <v>2</v>
      </c>
      <c r="J35" s="1305">
        <v>2</v>
      </c>
      <c r="K35" s="1323" t="s">
        <v>1218</v>
      </c>
      <c r="L35" s="1304" t="s">
        <v>1219</v>
      </c>
      <c r="M35" s="1305">
        <v>2</v>
      </c>
      <c r="N35" s="1305">
        <v>2</v>
      </c>
      <c r="O35" s="1321"/>
      <c r="P35" s="1304"/>
      <c r="Q35" s="1305"/>
      <c r="R35" s="1305"/>
      <c r="S35" s="1323"/>
      <c r="T35" s="1304"/>
      <c r="U35" s="1305"/>
      <c r="V35" s="1305"/>
      <c r="W35" s="1323" t="s">
        <v>1220</v>
      </c>
      <c r="X35" s="1304" t="s">
        <v>1221</v>
      </c>
      <c r="Y35" s="1305">
        <v>2</v>
      </c>
      <c r="Z35" s="1305">
        <v>2</v>
      </c>
      <c r="AA35" s="1305"/>
      <c r="AB35" s="1353"/>
      <c r="AC35" s="1354"/>
      <c r="AD35" s="1354"/>
      <c r="AE35" s="1305"/>
      <c r="AF35" s="1355"/>
      <c r="AG35" s="1287"/>
      <c r="AH35" s="1355"/>
      <c r="AI35" s="1315"/>
      <c r="AJ35" s="1315"/>
      <c r="AK35" s="1315"/>
      <c r="AL35" s="1315"/>
      <c r="AM35" s="1315"/>
      <c r="AN35" s="1315"/>
      <c r="AO35" s="1315"/>
      <c r="AP35" s="1315"/>
      <c r="AQ35" s="1315"/>
      <c r="AR35" s="1315"/>
      <c r="AS35" s="1315"/>
      <c r="AT35" s="1315"/>
      <c r="AU35" s="1315"/>
      <c r="AV35" s="1315"/>
      <c r="AW35" s="1315"/>
      <c r="AX35" s="1315"/>
      <c r="AY35" s="1315"/>
      <c r="AZ35" s="1315"/>
      <c r="BA35" s="1315"/>
      <c r="BB35" s="1315"/>
      <c r="BC35" s="1315"/>
      <c r="BD35" s="1315"/>
      <c r="BE35" s="1315"/>
      <c r="BF35" s="1315"/>
      <c r="BG35" s="1315"/>
      <c r="BH35" s="1315"/>
      <c r="BI35" s="1315"/>
      <c r="BJ35" s="1315"/>
      <c r="BK35" s="1315"/>
      <c r="BL35" s="1315"/>
      <c r="BM35" s="1315"/>
      <c r="BN35" s="1315"/>
      <c r="BO35" s="1315"/>
      <c r="BP35" s="1315"/>
      <c r="BQ35" s="1315"/>
      <c r="BR35" s="1315"/>
      <c r="BS35" s="1315"/>
      <c r="BT35" s="1315"/>
      <c r="BU35" s="1315"/>
      <c r="BV35" s="1315"/>
      <c r="BW35" s="1315"/>
      <c r="BX35" s="1315"/>
      <c r="BY35" s="1315"/>
      <c r="BZ35" s="1315"/>
      <c r="CA35" s="1315"/>
      <c r="CB35" s="1315"/>
      <c r="CC35" s="1315"/>
      <c r="CD35" s="1315"/>
      <c r="CE35" s="1315"/>
      <c r="CF35" s="1315"/>
      <c r="CG35" s="1315"/>
      <c r="CH35" s="1315"/>
      <c r="CI35" s="1315"/>
      <c r="CJ35" s="1315"/>
      <c r="CK35" s="1315"/>
      <c r="CL35" s="1315"/>
      <c r="CM35" s="1315"/>
      <c r="CN35" s="1315"/>
      <c r="CO35" s="1315"/>
      <c r="CP35" s="1315"/>
      <c r="CQ35" s="1315"/>
      <c r="CR35" s="1315"/>
      <c r="CS35" s="1315"/>
      <c r="CT35" s="1315"/>
      <c r="CU35" s="1315"/>
      <c r="CV35" s="1315"/>
      <c r="CW35" s="1315"/>
      <c r="CX35" s="1315"/>
      <c r="CY35" s="1315"/>
      <c r="CZ35" s="1315"/>
      <c r="DA35" s="1315"/>
      <c r="DB35" s="1315"/>
      <c r="DC35" s="1315"/>
      <c r="DD35" s="1315"/>
      <c r="DE35" s="1315"/>
      <c r="DF35" s="1315"/>
      <c r="DG35" s="1315"/>
      <c r="DH35" s="1315"/>
      <c r="DI35" s="1315"/>
      <c r="DJ35" s="1315"/>
      <c r="DK35" s="1315"/>
      <c r="DL35" s="1315"/>
      <c r="DM35" s="1315"/>
      <c r="DN35" s="1315"/>
      <c r="DO35" s="1315"/>
      <c r="DP35" s="1315"/>
      <c r="DQ35" s="1315"/>
      <c r="DR35" s="1315"/>
      <c r="DS35" s="1315"/>
      <c r="DT35" s="1315"/>
      <c r="DU35" s="1315"/>
      <c r="DV35" s="1315"/>
      <c r="DW35" s="1315"/>
      <c r="DX35" s="1315"/>
      <c r="DY35" s="1315"/>
      <c r="DZ35" s="1315"/>
      <c r="EA35" s="1315"/>
      <c r="EB35" s="1315"/>
      <c r="EC35" s="1315"/>
      <c r="ED35" s="1315"/>
      <c r="EE35" s="1315"/>
      <c r="EF35" s="1315"/>
      <c r="EG35" s="1315"/>
      <c r="EH35" s="1315"/>
      <c r="EI35" s="1315"/>
      <c r="EJ35" s="1315"/>
      <c r="EK35" s="1315"/>
      <c r="EL35" s="1315"/>
      <c r="EM35" s="1315"/>
      <c r="EN35" s="1315"/>
      <c r="EO35" s="1315"/>
      <c r="EP35" s="1315"/>
      <c r="EQ35" s="1315"/>
      <c r="ER35" s="1315"/>
      <c r="ES35" s="1315"/>
      <c r="ET35" s="1315"/>
      <c r="EU35" s="1315"/>
      <c r="EV35" s="1315"/>
      <c r="EW35" s="1315"/>
      <c r="EX35" s="1315"/>
      <c r="EY35" s="1315"/>
      <c r="EZ35" s="1315"/>
      <c r="FA35" s="1315"/>
      <c r="FB35" s="1315"/>
      <c r="FC35" s="1315"/>
      <c r="FD35" s="1315"/>
      <c r="FE35" s="1315"/>
      <c r="FF35" s="1315"/>
      <c r="FG35" s="1315"/>
      <c r="FH35" s="1315"/>
      <c r="FI35" s="1315"/>
      <c r="FJ35" s="1315"/>
      <c r="FK35" s="1315"/>
      <c r="FL35" s="1315"/>
      <c r="FM35" s="1315"/>
      <c r="FN35" s="1315"/>
      <c r="FO35" s="1315"/>
      <c r="FP35" s="1315"/>
      <c r="FQ35" s="1315"/>
      <c r="FR35" s="1315"/>
      <c r="FS35" s="1315"/>
      <c r="FT35" s="1315"/>
      <c r="FU35" s="1315"/>
      <c r="FV35" s="1315"/>
      <c r="FW35" s="1315"/>
      <c r="FX35" s="1315"/>
      <c r="FY35" s="1315"/>
      <c r="FZ35" s="1315"/>
      <c r="GA35" s="1315"/>
      <c r="GB35" s="1315"/>
      <c r="GC35" s="1315"/>
      <c r="GD35" s="1315"/>
      <c r="GE35" s="1315"/>
      <c r="GF35" s="1315"/>
      <c r="GG35" s="1315"/>
      <c r="GH35" s="1315"/>
      <c r="GI35" s="1315"/>
      <c r="GJ35" s="1315"/>
      <c r="GK35" s="1315"/>
      <c r="GL35" s="1315"/>
      <c r="GM35" s="1315"/>
      <c r="GN35" s="1315"/>
      <c r="GO35" s="1315"/>
      <c r="GP35" s="1315"/>
      <c r="GQ35" s="1315"/>
      <c r="GR35" s="1315"/>
      <c r="GS35" s="1315"/>
      <c r="GT35" s="1315"/>
      <c r="GU35" s="1315"/>
      <c r="GV35" s="1315"/>
      <c r="GW35" s="1315"/>
      <c r="GX35" s="1315"/>
      <c r="GY35" s="1315"/>
      <c r="GZ35" s="1315"/>
      <c r="HA35" s="1315"/>
      <c r="HB35" s="1315"/>
      <c r="HC35" s="1315"/>
      <c r="HD35" s="1315"/>
      <c r="HE35" s="1315"/>
      <c r="HF35" s="1315"/>
      <c r="HG35" s="1315"/>
      <c r="HH35" s="1315"/>
      <c r="HI35" s="1315"/>
      <c r="HJ35" s="1315"/>
      <c r="HK35" s="1315"/>
      <c r="HL35" s="1315"/>
      <c r="HM35" s="1315"/>
      <c r="HN35" s="1315"/>
      <c r="HO35" s="1315"/>
      <c r="HP35" s="1315"/>
      <c r="HQ35" s="1315"/>
      <c r="HR35" s="1315"/>
      <c r="HS35" s="1315"/>
      <c r="HT35" s="1315"/>
      <c r="HU35" s="1315"/>
      <c r="HV35" s="1315"/>
      <c r="HW35" s="1315"/>
      <c r="HX35" s="1315"/>
      <c r="HY35" s="1315"/>
      <c r="HZ35" s="1315"/>
      <c r="IA35" s="1315"/>
      <c r="IB35" s="1315"/>
      <c r="IC35" s="1315"/>
      <c r="ID35" s="1315"/>
      <c r="IE35" s="1315"/>
      <c r="IF35" s="1315"/>
      <c r="IG35" s="1315"/>
      <c r="IH35" s="1315"/>
      <c r="II35" s="1315"/>
      <c r="IJ35" s="1315"/>
      <c r="IK35" s="1315"/>
      <c r="IL35" s="1315"/>
      <c r="IM35" s="1315"/>
      <c r="IN35" s="1315"/>
      <c r="IO35" s="1315"/>
      <c r="IP35" s="1315"/>
      <c r="IQ35" s="1315"/>
      <c r="IR35" s="1315"/>
      <c r="IS35" s="1315"/>
      <c r="IT35" s="1315"/>
      <c r="IU35" s="1315"/>
      <c r="IV35" s="1315"/>
    </row>
    <row r="36" spans="1:256" ht="30">
      <c r="A36" s="2304"/>
      <c r="B36" s="2307"/>
      <c r="C36" s="1316"/>
      <c r="D36" s="1317"/>
      <c r="E36" s="1318"/>
      <c r="F36" s="1318"/>
      <c r="G36" s="1323" t="s">
        <v>1222</v>
      </c>
      <c r="H36" s="1352" t="s">
        <v>1223</v>
      </c>
      <c r="I36" s="1305">
        <v>2</v>
      </c>
      <c r="J36" s="1305">
        <v>2</v>
      </c>
      <c r="K36" s="1323" t="s">
        <v>1224</v>
      </c>
      <c r="L36" s="1304" t="s">
        <v>1225</v>
      </c>
      <c r="M36" s="1305">
        <v>2</v>
      </c>
      <c r="N36" s="1305">
        <v>2</v>
      </c>
      <c r="O36" s="2"/>
      <c r="P36" s="1350"/>
      <c r="Q36" s="2"/>
      <c r="R36" s="2"/>
      <c r="S36" s="1356" t="s">
        <v>1226</v>
      </c>
      <c r="T36" s="1317" t="s">
        <v>1227</v>
      </c>
      <c r="U36" s="1318">
        <v>2</v>
      </c>
      <c r="V36" s="1318">
        <v>2</v>
      </c>
      <c r="W36" s="2" t="s">
        <v>1228</v>
      </c>
      <c r="X36" s="1350" t="s">
        <v>1229</v>
      </c>
      <c r="Y36" s="2">
        <v>2</v>
      </c>
      <c r="Z36" s="2">
        <v>2</v>
      </c>
      <c r="AA36" s="1321"/>
      <c r="AB36" s="1357"/>
      <c r="AC36" s="1321"/>
      <c r="AD36" s="1321"/>
      <c r="AE36" s="1321"/>
      <c r="AF36" s="1357"/>
      <c r="AG36" s="1318"/>
      <c r="AH36" s="1358"/>
      <c r="AI36" s="1351"/>
      <c r="AJ36" s="1351"/>
      <c r="AK36" s="1351"/>
      <c r="AL36" s="1351"/>
      <c r="AM36" s="1351"/>
      <c r="AN36" s="1351"/>
      <c r="AO36" s="1351"/>
      <c r="AP36" s="1351"/>
      <c r="AQ36" s="1351"/>
      <c r="AR36" s="1351"/>
      <c r="AS36" s="1351"/>
      <c r="AT36" s="1351"/>
      <c r="AU36" s="1351"/>
      <c r="AV36" s="1351"/>
      <c r="AW36" s="1351"/>
      <c r="AX36" s="1351"/>
      <c r="AY36" s="1351"/>
      <c r="AZ36" s="1351"/>
      <c r="BA36" s="1351"/>
      <c r="BB36" s="1351"/>
      <c r="BC36" s="1351"/>
      <c r="BD36" s="1351"/>
      <c r="BE36" s="1351"/>
      <c r="BF36" s="1351"/>
      <c r="BG36" s="1351"/>
      <c r="BH36" s="1351"/>
      <c r="BI36" s="1351"/>
      <c r="BJ36" s="1351"/>
      <c r="BK36" s="1351"/>
      <c r="BL36" s="1351"/>
      <c r="BM36" s="1351"/>
      <c r="BN36" s="1351"/>
      <c r="BO36" s="1351"/>
      <c r="BP36" s="1351"/>
      <c r="BQ36" s="1351"/>
      <c r="BR36" s="1351"/>
      <c r="BS36" s="1351"/>
      <c r="BT36" s="1351"/>
      <c r="BU36" s="1351"/>
      <c r="BV36" s="1351"/>
      <c r="BW36" s="1351"/>
      <c r="BX36" s="1351"/>
      <c r="BY36" s="1351"/>
      <c r="BZ36" s="1351"/>
      <c r="CA36" s="1351"/>
      <c r="CB36" s="1351"/>
      <c r="CC36" s="1351"/>
      <c r="CD36" s="1351"/>
      <c r="CE36" s="1351"/>
      <c r="CF36" s="1351"/>
      <c r="CG36" s="1351"/>
      <c r="CH36" s="1351"/>
      <c r="CI36" s="1351"/>
      <c r="CJ36" s="1351"/>
      <c r="CK36" s="1351"/>
      <c r="CL36" s="1351"/>
      <c r="CM36" s="1351"/>
      <c r="CN36" s="1351"/>
      <c r="CO36" s="1351"/>
      <c r="CP36" s="1351"/>
      <c r="CQ36" s="1351"/>
      <c r="CR36" s="1351"/>
      <c r="CS36" s="1351"/>
      <c r="CT36" s="1351"/>
      <c r="CU36" s="1351"/>
      <c r="CV36" s="1351"/>
      <c r="CW36" s="1351"/>
      <c r="CX36" s="1351"/>
      <c r="CY36" s="1351"/>
      <c r="CZ36" s="1351"/>
      <c r="DA36" s="1351"/>
      <c r="DB36" s="1351"/>
      <c r="DC36" s="1351"/>
      <c r="DD36" s="1351"/>
      <c r="DE36" s="1351"/>
      <c r="DF36" s="1351"/>
      <c r="DG36" s="1351"/>
      <c r="DH36" s="1351"/>
      <c r="DI36" s="1351"/>
      <c r="DJ36" s="1351"/>
      <c r="DK36" s="1351"/>
      <c r="DL36" s="1351"/>
      <c r="DM36" s="1351"/>
      <c r="DN36" s="1351"/>
      <c r="DO36" s="1351"/>
      <c r="DP36" s="1351"/>
      <c r="DQ36" s="1351"/>
      <c r="DR36" s="1351"/>
      <c r="DS36" s="1351"/>
      <c r="DT36" s="1351"/>
      <c r="DU36" s="1351"/>
      <c r="DV36" s="1351"/>
      <c r="DW36" s="1351"/>
      <c r="DX36" s="1351"/>
      <c r="DY36" s="1351"/>
      <c r="DZ36" s="1351"/>
      <c r="EA36" s="1351"/>
      <c r="EB36" s="1351"/>
      <c r="EC36" s="1351"/>
      <c r="ED36" s="1351"/>
      <c r="EE36" s="1351"/>
      <c r="EF36" s="1351"/>
      <c r="EG36" s="1351"/>
      <c r="EH36" s="1351"/>
      <c r="EI36" s="1351"/>
      <c r="EJ36" s="1351"/>
      <c r="EK36" s="1351"/>
      <c r="EL36" s="1351"/>
      <c r="EM36" s="1351"/>
      <c r="EN36" s="1351"/>
      <c r="EO36" s="1351"/>
      <c r="EP36" s="1351"/>
      <c r="EQ36" s="1351"/>
      <c r="ER36" s="1351"/>
      <c r="ES36" s="1351"/>
      <c r="ET36" s="1351"/>
      <c r="EU36" s="1351"/>
      <c r="EV36" s="1351"/>
      <c r="EW36" s="1351"/>
      <c r="EX36" s="1351"/>
      <c r="EY36" s="1351"/>
      <c r="EZ36" s="1351"/>
      <c r="FA36" s="1351"/>
      <c r="FB36" s="1351"/>
      <c r="FC36" s="1351"/>
      <c r="FD36" s="1351"/>
      <c r="FE36" s="1351"/>
      <c r="FF36" s="1351"/>
      <c r="FG36" s="1351"/>
      <c r="FH36" s="1351"/>
      <c r="FI36" s="1351"/>
      <c r="FJ36" s="1351"/>
      <c r="FK36" s="1351"/>
      <c r="FL36" s="1351"/>
      <c r="FM36" s="1351"/>
      <c r="FN36" s="1351"/>
      <c r="FO36" s="1351"/>
      <c r="FP36" s="1351"/>
      <c r="FQ36" s="1351"/>
      <c r="FR36" s="1351"/>
      <c r="FS36" s="1351"/>
      <c r="FT36" s="1351"/>
      <c r="FU36" s="1351"/>
      <c r="FV36" s="1351"/>
      <c r="FW36" s="1351"/>
      <c r="FX36" s="1351"/>
      <c r="FY36" s="1351"/>
      <c r="FZ36" s="1351"/>
      <c r="GA36" s="1351"/>
      <c r="GB36" s="1351"/>
      <c r="GC36" s="1351"/>
      <c r="GD36" s="1351"/>
      <c r="GE36" s="1351"/>
      <c r="GF36" s="1351"/>
      <c r="GG36" s="1351"/>
      <c r="GH36" s="1351"/>
      <c r="GI36" s="1351"/>
      <c r="GJ36" s="1351"/>
      <c r="GK36" s="1351"/>
      <c r="GL36" s="1351"/>
      <c r="GM36" s="1351"/>
      <c r="GN36" s="1351"/>
      <c r="GO36" s="1351"/>
      <c r="GP36" s="1351"/>
      <c r="GQ36" s="1351"/>
      <c r="GR36" s="1351"/>
      <c r="GS36" s="1351"/>
      <c r="GT36" s="1351"/>
      <c r="GU36" s="1351"/>
      <c r="GV36" s="1351"/>
      <c r="GW36" s="1351"/>
      <c r="GX36" s="1351"/>
      <c r="GY36" s="1351"/>
      <c r="GZ36" s="1351"/>
      <c r="HA36" s="1351"/>
      <c r="HB36" s="1351"/>
      <c r="HC36" s="1351"/>
      <c r="HD36" s="1351"/>
      <c r="HE36" s="1351"/>
      <c r="HF36" s="1351"/>
      <c r="HG36" s="1351"/>
      <c r="HH36" s="1351"/>
      <c r="HI36" s="1351"/>
      <c r="HJ36" s="1351"/>
      <c r="HK36" s="1351"/>
      <c r="HL36" s="1351"/>
      <c r="HM36" s="1351"/>
      <c r="HN36" s="1351"/>
      <c r="HO36" s="1351"/>
      <c r="HP36" s="1351"/>
      <c r="HQ36" s="1351"/>
      <c r="HR36" s="1351"/>
      <c r="HS36" s="1351"/>
      <c r="HT36" s="1351"/>
      <c r="HU36" s="1351"/>
      <c r="HV36" s="1351"/>
      <c r="HW36" s="1351"/>
      <c r="HX36" s="1351"/>
      <c r="HY36" s="1351"/>
      <c r="HZ36" s="1351"/>
      <c r="IA36" s="1351"/>
      <c r="IB36" s="1351"/>
      <c r="IC36" s="1351"/>
      <c r="ID36" s="1351"/>
      <c r="IE36" s="1351"/>
      <c r="IF36" s="1351"/>
      <c r="IG36" s="1351"/>
      <c r="IH36" s="1351"/>
      <c r="II36" s="1351"/>
      <c r="IJ36" s="1351"/>
      <c r="IK36" s="1351"/>
      <c r="IL36" s="1351"/>
      <c r="IM36" s="1351"/>
      <c r="IN36" s="1351"/>
      <c r="IO36" s="1351"/>
      <c r="IP36" s="1351"/>
      <c r="IQ36" s="1351"/>
      <c r="IR36" s="1351"/>
      <c r="IS36" s="1351"/>
      <c r="IT36" s="1351"/>
      <c r="IU36" s="1351"/>
      <c r="IV36" s="1351"/>
    </row>
    <row r="37" spans="1:256" ht="16.5">
      <c r="A37" s="2304"/>
      <c r="B37" s="2307"/>
      <c r="C37" s="236"/>
      <c r="D37" s="1359"/>
      <c r="E37" s="1338"/>
      <c r="F37" s="1338"/>
      <c r="G37" s="81" t="s">
        <v>1230</v>
      </c>
      <c r="H37" s="1360" t="s">
        <v>1231</v>
      </c>
      <c r="I37" s="1361">
        <v>2</v>
      </c>
      <c r="J37" s="1361">
        <v>2</v>
      </c>
      <c r="K37" s="236"/>
      <c r="L37" s="236"/>
      <c r="M37" s="533"/>
      <c r="N37" s="533"/>
      <c r="O37" s="533"/>
      <c r="P37" s="76"/>
      <c r="Q37" s="533"/>
      <c r="R37" s="533"/>
      <c r="S37" s="1338"/>
      <c r="T37" s="1362"/>
      <c r="U37" s="1266"/>
      <c r="V37" s="1266"/>
      <c r="W37" s="236"/>
      <c r="X37" s="236"/>
      <c r="Y37" s="236"/>
      <c r="Z37" s="236"/>
      <c r="AA37" s="1328"/>
      <c r="AB37" s="1336"/>
      <c r="AC37" s="1328"/>
      <c r="AD37" s="1328"/>
      <c r="AE37" s="1328"/>
      <c r="AF37" s="1336"/>
      <c r="AG37" s="1338"/>
      <c r="AH37" s="13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3"/>
      <c r="DM37" s="263"/>
      <c r="DN37" s="263"/>
      <c r="DO37" s="263"/>
      <c r="DP37" s="263"/>
      <c r="DQ37" s="263"/>
      <c r="DR37" s="263"/>
      <c r="DS37" s="263"/>
      <c r="DT37" s="263"/>
      <c r="DU37" s="263"/>
      <c r="DV37" s="263"/>
      <c r="DW37" s="263"/>
      <c r="DX37" s="263"/>
      <c r="DY37" s="263"/>
      <c r="DZ37" s="263"/>
      <c r="EA37" s="263"/>
      <c r="EB37" s="263"/>
      <c r="EC37" s="263"/>
      <c r="ED37" s="263"/>
      <c r="EE37" s="263"/>
      <c r="EF37" s="263"/>
      <c r="EG37" s="263"/>
      <c r="EH37" s="263"/>
      <c r="EI37" s="263"/>
      <c r="EJ37" s="263"/>
      <c r="EK37" s="263"/>
      <c r="EL37" s="263"/>
      <c r="EM37" s="263"/>
      <c r="EN37" s="263"/>
      <c r="EO37" s="263"/>
      <c r="EP37" s="263"/>
      <c r="EQ37" s="263"/>
      <c r="ER37" s="263"/>
      <c r="ES37" s="263"/>
      <c r="ET37" s="263"/>
      <c r="EU37" s="263"/>
      <c r="EV37" s="263"/>
      <c r="EW37" s="263"/>
      <c r="EX37" s="263"/>
      <c r="EY37" s="263"/>
      <c r="EZ37" s="263"/>
      <c r="FA37" s="263"/>
      <c r="FB37" s="263"/>
      <c r="FC37" s="263"/>
      <c r="FD37" s="263"/>
      <c r="FE37" s="263"/>
      <c r="FF37" s="263"/>
      <c r="FG37" s="263"/>
      <c r="FH37" s="263"/>
      <c r="FI37" s="263"/>
      <c r="FJ37" s="263"/>
      <c r="FK37" s="263"/>
      <c r="FL37" s="263"/>
      <c r="FM37" s="263"/>
      <c r="FN37" s="263"/>
      <c r="FO37" s="263"/>
      <c r="FP37" s="263"/>
      <c r="FQ37" s="263"/>
      <c r="FR37" s="263"/>
      <c r="FS37" s="263"/>
      <c r="FT37" s="263"/>
      <c r="FU37" s="263"/>
      <c r="FV37" s="263"/>
      <c r="FW37" s="263"/>
      <c r="FX37" s="263"/>
      <c r="FY37" s="263"/>
      <c r="FZ37" s="263"/>
      <c r="GA37" s="263"/>
      <c r="GB37" s="263"/>
      <c r="GC37" s="263"/>
      <c r="GD37" s="263"/>
      <c r="GE37" s="263"/>
      <c r="GF37" s="263"/>
      <c r="GG37" s="263"/>
      <c r="GH37" s="263"/>
      <c r="GI37" s="263"/>
      <c r="GJ37" s="263"/>
      <c r="GK37" s="263"/>
      <c r="GL37" s="263"/>
      <c r="GM37" s="263"/>
      <c r="GN37" s="263"/>
      <c r="GO37" s="263"/>
      <c r="GP37" s="263"/>
      <c r="GQ37" s="263"/>
      <c r="GR37" s="263"/>
      <c r="GS37" s="263"/>
      <c r="GT37" s="263"/>
      <c r="GU37" s="263"/>
      <c r="GV37" s="263"/>
      <c r="GW37" s="263"/>
      <c r="GX37" s="263"/>
      <c r="GY37" s="263"/>
      <c r="GZ37" s="263"/>
      <c r="HA37" s="263"/>
      <c r="HB37" s="263"/>
      <c r="HC37" s="263"/>
      <c r="HD37" s="263"/>
      <c r="HE37" s="263"/>
      <c r="HF37" s="263"/>
      <c r="HG37" s="263"/>
      <c r="HH37" s="263"/>
      <c r="HI37" s="263"/>
      <c r="HJ37" s="263"/>
      <c r="HK37" s="263"/>
      <c r="HL37" s="263"/>
      <c r="HM37" s="263"/>
      <c r="HN37" s="263"/>
      <c r="HO37" s="263"/>
      <c r="HP37" s="263"/>
      <c r="HQ37" s="263"/>
      <c r="HR37" s="263"/>
      <c r="HS37" s="263"/>
      <c r="HT37" s="263"/>
      <c r="HU37" s="263"/>
      <c r="HV37" s="263"/>
      <c r="HW37" s="263"/>
      <c r="HX37" s="263"/>
      <c r="HY37" s="263"/>
      <c r="HZ37" s="263"/>
      <c r="IA37" s="263"/>
      <c r="IB37" s="263"/>
      <c r="IC37" s="263"/>
      <c r="ID37" s="263"/>
      <c r="IE37" s="263"/>
      <c r="IF37" s="263"/>
      <c r="IG37" s="263"/>
      <c r="IH37" s="263"/>
      <c r="II37" s="263"/>
      <c r="IJ37" s="263"/>
      <c r="IK37" s="263"/>
      <c r="IL37" s="263"/>
      <c r="IM37" s="263"/>
      <c r="IN37" s="263"/>
      <c r="IO37" s="263"/>
      <c r="IP37" s="263"/>
      <c r="IQ37" s="263"/>
      <c r="IR37" s="263"/>
      <c r="IS37" s="263"/>
      <c r="IT37" s="263"/>
      <c r="IU37" s="263"/>
      <c r="IV37" s="263"/>
    </row>
    <row r="38" spans="1:256" ht="16.5">
      <c r="A38" s="2304"/>
      <c r="B38" s="2308"/>
      <c r="C38" s="1330"/>
      <c r="D38" s="1327"/>
      <c r="E38" s="1331"/>
      <c r="F38" s="1331"/>
      <c r="G38" s="81"/>
      <c r="H38" s="77"/>
      <c r="I38" s="533"/>
      <c r="J38" s="533"/>
      <c r="K38" s="236"/>
      <c r="L38" s="236"/>
      <c r="M38" s="533"/>
      <c r="N38" s="533"/>
      <c r="O38" s="236"/>
      <c r="P38" s="236"/>
      <c r="Q38" s="236"/>
      <c r="R38" s="236"/>
      <c r="S38" s="1364"/>
      <c r="T38" s="1365"/>
      <c r="U38" s="1366"/>
      <c r="V38" s="1366"/>
      <c r="W38" s="1326"/>
      <c r="X38" s="1327"/>
      <c r="Y38" s="1331"/>
      <c r="Z38" s="1331"/>
      <c r="AA38" s="1328"/>
      <c r="AB38" s="1336"/>
      <c r="AC38" s="1328"/>
      <c r="AD38" s="1328"/>
      <c r="AE38" s="1328"/>
      <c r="AF38" s="1336"/>
      <c r="AG38" s="1338"/>
      <c r="AH38" s="13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3"/>
      <c r="DL38" s="263"/>
      <c r="DM38" s="263"/>
      <c r="DN38" s="263"/>
      <c r="DO38" s="263"/>
      <c r="DP38" s="263"/>
      <c r="DQ38" s="263"/>
      <c r="DR38" s="263"/>
      <c r="DS38" s="263"/>
      <c r="DT38" s="263"/>
      <c r="DU38" s="263"/>
      <c r="DV38" s="263"/>
      <c r="DW38" s="263"/>
      <c r="DX38" s="263"/>
      <c r="DY38" s="263"/>
      <c r="DZ38" s="263"/>
      <c r="EA38" s="263"/>
      <c r="EB38" s="263"/>
      <c r="EC38" s="263"/>
      <c r="ED38" s="263"/>
      <c r="EE38" s="263"/>
      <c r="EF38" s="263"/>
      <c r="EG38" s="263"/>
      <c r="EH38" s="263"/>
      <c r="EI38" s="263"/>
      <c r="EJ38" s="263"/>
      <c r="EK38" s="263"/>
      <c r="EL38" s="263"/>
      <c r="EM38" s="263"/>
      <c r="EN38" s="263"/>
      <c r="EO38" s="263"/>
      <c r="EP38" s="263"/>
      <c r="EQ38" s="263"/>
      <c r="ER38" s="263"/>
      <c r="ES38" s="263"/>
      <c r="ET38" s="263"/>
      <c r="EU38" s="263"/>
      <c r="EV38" s="263"/>
      <c r="EW38" s="263"/>
      <c r="EX38" s="263"/>
      <c r="EY38" s="263"/>
      <c r="EZ38" s="263"/>
      <c r="FA38" s="263"/>
      <c r="FB38" s="263"/>
      <c r="FC38" s="263"/>
      <c r="FD38" s="263"/>
      <c r="FE38" s="263"/>
      <c r="FF38" s="263"/>
      <c r="FG38" s="263"/>
      <c r="FH38" s="263"/>
      <c r="FI38" s="263"/>
      <c r="FJ38" s="263"/>
      <c r="FK38" s="263"/>
      <c r="FL38" s="263"/>
      <c r="FM38" s="263"/>
      <c r="FN38" s="263"/>
      <c r="FO38" s="263"/>
      <c r="FP38" s="263"/>
      <c r="FQ38" s="263"/>
      <c r="FR38" s="263"/>
      <c r="FS38" s="263"/>
      <c r="FT38" s="263"/>
      <c r="FU38" s="263"/>
      <c r="FV38" s="263"/>
      <c r="FW38" s="263"/>
      <c r="FX38" s="263"/>
      <c r="FY38" s="263"/>
      <c r="FZ38" s="263"/>
      <c r="GA38" s="263"/>
      <c r="GB38" s="263"/>
      <c r="GC38" s="263"/>
      <c r="GD38" s="263"/>
      <c r="GE38" s="263"/>
      <c r="GF38" s="263"/>
      <c r="GG38" s="263"/>
      <c r="GH38" s="263"/>
      <c r="GI38" s="263"/>
      <c r="GJ38" s="263"/>
      <c r="GK38" s="263"/>
      <c r="GL38" s="263"/>
      <c r="GM38" s="263"/>
      <c r="GN38" s="263"/>
      <c r="GO38" s="263"/>
      <c r="GP38" s="263"/>
      <c r="GQ38" s="263"/>
      <c r="GR38" s="263"/>
      <c r="GS38" s="263"/>
      <c r="GT38" s="263"/>
      <c r="GU38" s="263"/>
      <c r="GV38" s="263"/>
      <c r="GW38" s="263"/>
      <c r="GX38" s="263"/>
      <c r="GY38" s="263"/>
      <c r="GZ38" s="263"/>
      <c r="HA38" s="263"/>
      <c r="HB38" s="263"/>
      <c r="HC38" s="263"/>
      <c r="HD38" s="263"/>
      <c r="HE38" s="263"/>
      <c r="HF38" s="263"/>
      <c r="HG38" s="263"/>
      <c r="HH38" s="263"/>
      <c r="HI38" s="263"/>
      <c r="HJ38" s="263"/>
      <c r="HK38" s="263"/>
      <c r="HL38" s="263"/>
      <c r="HM38" s="263"/>
      <c r="HN38" s="263"/>
      <c r="HO38" s="263"/>
      <c r="HP38" s="263"/>
      <c r="HQ38" s="263"/>
      <c r="HR38" s="263"/>
      <c r="HS38" s="263"/>
      <c r="HT38" s="263"/>
      <c r="HU38" s="263"/>
      <c r="HV38" s="263"/>
      <c r="HW38" s="263"/>
      <c r="HX38" s="263"/>
      <c r="HY38" s="263"/>
      <c r="HZ38" s="263"/>
      <c r="IA38" s="263"/>
      <c r="IB38" s="263"/>
      <c r="IC38" s="263"/>
      <c r="ID38" s="263"/>
      <c r="IE38" s="263"/>
      <c r="IF38" s="263"/>
      <c r="IG38" s="263"/>
      <c r="IH38" s="263"/>
      <c r="II38" s="263"/>
      <c r="IJ38" s="263"/>
      <c r="IK38" s="263"/>
      <c r="IL38" s="263"/>
      <c r="IM38" s="263"/>
      <c r="IN38" s="263"/>
      <c r="IO38" s="263"/>
      <c r="IP38" s="263"/>
      <c r="IQ38" s="263"/>
      <c r="IR38" s="263"/>
      <c r="IS38" s="263"/>
      <c r="IT38" s="263"/>
      <c r="IU38" s="263"/>
      <c r="IV38" s="263"/>
    </row>
    <row r="39" spans="1:256" ht="16.5">
      <c r="A39" s="2304"/>
      <c r="B39" s="2309" t="s">
        <v>1232</v>
      </c>
      <c r="C39" s="533" t="s">
        <v>1233</v>
      </c>
      <c r="D39" s="1324" t="s">
        <v>1234</v>
      </c>
      <c r="E39" s="1325">
        <v>2</v>
      </c>
      <c r="F39" s="1325">
        <v>2</v>
      </c>
      <c r="G39" s="290" t="s">
        <v>1235</v>
      </c>
      <c r="H39" s="1367" t="s">
        <v>1236</v>
      </c>
      <c r="I39" s="290">
        <v>2</v>
      </c>
      <c r="J39" s="81">
        <v>2</v>
      </c>
      <c r="K39" s="533" t="s">
        <v>1237</v>
      </c>
      <c r="L39" s="236" t="s">
        <v>1238</v>
      </c>
      <c r="M39" s="533">
        <v>2</v>
      </c>
      <c r="N39" s="533">
        <v>2</v>
      </c>
      <c r="O39" s="91" t="s">
        <v>1239</v>
      </c>
      <c r="P39" s="1329" t="s">
        <v>1240</v>
      </c>
      <c r="Q39" s="91">
        <v>2</v>
      </c>
      <c r="R39" s="91">
        <v>2</v>
      </c>
      <c r="S39" s="91" t="s">
        <v>1241</v>
      </c>
      <c r="T39" s="1329" t="s">
        <v>1242</v>
      </c>
      <c r="U39" s="91">
        <v>2</v>
      </c>
      <c r="V39" s="91">
        <v>2</v>
      </c>
      <c r="W39" s="91" t="s">
        <v>1243</v>
      </c>
      <c r="X39" s="1329" t="s">
        <v>1244</v>
      </c>
      <c r="Y39" s="91">
        <v>2</v>
      </c>
      <c r="Z39" s="91">
        <v>2</v>
      </c>
      <c r="AA39" s="91"/>
      <c r="AB39" s="1329"/>
      <c r="AC39" s="1329"/>
      <c r="AD39" s="1329"/>
      <c r="AE39" s="91"/>
      <c r="AF39" s="1329"/>
      <c r="AG39" s="1329"/>
      <c r="AH39" s="236"/>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c r="CL39" s="141"/>
      <c r="CM39" s="141"/>
      <c r="CN39" s="141"/>
      <c r="CO39" s="141"/>
      <c r="CP39" s="141"/>
      <c r="CQ39" s="141"/>
      <c r="CR39" s="141"/>
      <c r="CS39" s="141"/>
      <c r="CT39" s="141"/>
      <c r="CU39" s="141"/>
      <c r="CV39" s="141"/>
      <c r="CW39" s="141"/>
      <c r="CX39" s="141"/>
      <c r="CY39" s="141"/>
      <c r="CZ39" s="141"/>
      <c r="DA39" s="141"/>
      <c r="DB39" s="141"/>
      <c r="DC39" s="141"/>
      <c r="DD39" s="141"/>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141"/>
      <c r="EJ39" s="141"/>
      <c r="EK39" s="141"/>
      <c r="EL39" s="141"/>
      <c r="EM39" s="141"/>
      <c r="EN39" s="141"/>
      <c r="EO39" s="141"/>
      <c r="EP39" s="141"/>
      <c r="EQ39" s="141"/>
      <c r="ER39" s="141"/>
      <c r="ES39" s="141"/>
      <c r="ET39" s="141"/>
      <c r="EU39" s="141"/>
      <c r="EV39" s="141"/>
      <c r="EW39" s="141"/>
      <c r="EX39" s="141"/>
      <c r="EY39" s="141"/>
      <c r="EZ39" s="141"/>
      <c r="FA39" s="141"/>
      <c r="FB39" s="141"/>
      <c r="FC39" s="141"/>
      <c r="FD39" s="141"/>
      <c r="FE39" s="141"/>
      <c r="FF39" s="141"/>
      <c r="FG39" s="141"/>
      <c r="FH39" s="141"/>
      <c r="FI39" s="141"/>
      <c r="FJ39" s="141"/>
      <c r="FK39" s="141"/>
      <c r="FL39" s="141"/>
      <c r="FM39" s="141"/>
      <c r="FN39" s="141"/>
      <c r="FO39" s="141"/>
      <c r="FP39" s="141"/>
      <c r="FQ39" s="141"/>
      <c r="FR39" s="141"/>
      <c r="FS39" s="141"/>
      <c r="FT39" s="141"/>
      <c r="FU39" s="141"/>
      <c r="FV39" s="141"/>
      <c r="FW39" s="141"/>
      <c r="FX39" s="141"/>
      <c r="FY39" s="141"/>
      <c r="FZ39" s="141"/>
      <c r="GA39" s="141"/>
      <c r="GB39" s="141"/>
      <c r="GC39" s="141"/>
      <c r="GD39" s="141"/>
      <c r="GE39" s="141"/>
      <c r="GF39" s="141"/>
      <c r="GG39" s="141"/>
      <c r="GH39" s="141"/>
      <c r="GI39" s="141"/>
      <c r="GJ39" s="141"/>
      <c r="GK39" s="141"/>
      <c r="GL39" s="141"/>
      <c r="GM39" s="141"/>
      <c r="GN39" s="141"/>
      <c r="GO39" s="141"/>
      <c r="GP39" s="141"/>
      <c r="GQ39" s="141"/>
      <c r="GR39" s="141"/>
      <c r="GS39" s="141"/>
      <c r="GT39" s="141"/>
      <c r="GU39" s="141"/>
      <c r="GV39" s="141"/>
      <c r="GW39" s="141"/>
      <c r="GX39" s="141"/>
      <c r="GY39" s="141"/>
      <c r="GZ39" s="141"/>
      <c r="HA39" s="141"/>
      <c r="HB39" s="141"/>
      <c r="HC39" s="141"/>
      <c r="HD39" s="141"/>
      <c r="HE39" s="141"/>
      <c r="HF39" s="141"/>
      <c r="HG39" s="141"/>
      <c r="HH39" s="141"/>
      <c r="HI39" s="141"/>
      <c r="HJ39" s="141"/>
      <c r="HK39" s="141"/>
      <c r="HL39" s="141"/>
      <c r="HM39" s="141"/>
      <c r="HN39" s="141"/>
      <c r="HO39" s="141"/>
      <c r="HP39" s="141"/>
      <c r="HQ39" s="141"/>
      <c r="HR39" s="141"/>
      <c r="HS39" s="141"/>
      <c r="HT39" s="141"/>
      <c r="HU39" s="141"/>
      <c r="HV39" s="141"/>
      <c r="HW39" s="141"/>
      <c r="HX39" s="141"/>
      <c r="HY39" s="141"/>
      <c r="HZ39" s="141"/>
      <c r="IA39" s="141"/>
      <c r="IB39" s="141"/>
      <c r="IC39" s="141"/>
      <c r="ID39" s="141"/>
      <c r="IE39" s="141"/>
      <c r="IF39" s="141"/>
      <c r="IG39" s="141"/>
      <c r="IH39" s="141"/>
      <c r="II39" s="141"/>
      <c r="IJ39" s="141"/>
      <c r="IK39" s="141"/>
      <c r="IL39" s="141"/>
      <c r="IM39" s="141"/>
      <c r="IN39" s="141"/>
      <c r="IO39" s="141"/>
      <c r="IP39" s="141"/>
      <c r="IQ39" s="141"/>
      <c r="IR39" s="141"/>
      <c r="IS39" s="141"/>
      <c r="IT39" s="141"/>
      <c r="IU39" s="141"/>
      <c r="IV39" s="141"/>
    </row>
    <row r="40" spans="1:256" ht="16.5">
      <c r="A40" s="2304"/>
      <c r="B40" s="2310"/>
      <c r="C40" s="281" t="s">
        <v>1245</v>
      </c>
      <c r="D40" s="80" t="s">
        <v>1246</v>
      </c>
      <c r="E40" s="533">
        <v>2</v>
      </c>
      <c r="F40" s="533">
        <v>2</v>
      </c>
      <c r="G40" s="533" t="s">
        <v>1247</v>
      </c>
      <c r="H40" s="1329" t="s">
        <v>1248</v>
      </c>
      <c r="I40" s="91">
        <v>2</v>
      </c>
      <c r="J40" s="533">
        <v>2</v>
      </c>
      <c r="K40" s="1330" t="s">
        <v>1249</v>
      </c>
      <c r="L40" s="1327" t="s">
        <v>1250</v>
      </c>
      <c r="M40" s="1328">
        <v>2</v>
      </c>
      <c r="N40" s="1328">
        <v>2</v>
      </c>
      <c r="O40" s="533" t="s">
        <v>1251</v>
      </c>
      <c r="P40" s="236" t="s">
        <v>1252</v>
      </c>
      <c r="Q40" s="533">
        <v>2</v>
      </c>
      <c r="R40" s="533">
        <v>2</v>
      </c>
      <c r="S40" s="91" t="s">
        <v>1253</v>
      </c>
      <c r="T40" s="1329" t="s">
        <v>1254</v>
      </c>
      <c r="U40" s="91">
        <v>2</v>
      </c>
      <c r="V40" s="91">
        <v>2</v>
      </c>
      <c r="W40" s="91" t="s">
        <v>1255</v>
      </c>
      <c r="X40" s="1329" t="s">
        <v>1256</v>
      </c>
      <c r="Y40" s="91">
        <v>2</v>
      </c>
      <c r="Z40" s="91">
        <v>2</v>
      </c>
      <c r="AA40" s="91"/>
      <c r="AB40" s="1329"/>
      <c r="AC40" s="1329"/>
      <c r="AD40" s="1329"/>
      <c r="AE40" s="91"/>
      <c r="AF40" s="1329"/>
      <c r="AG40" s="1329"/>
      <c r="AH40" s="236"/>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41"/>
      <c r="CO40" s="141"/>
      <c r="CP40" s="141"/>
      <c r="CQ40" s="141"/>
      <c r="CR40" s="141"/>
      <c r="CS40" s="141"/>
      <c r="CT40" s="141"/>
      <c r="CU40" s="141"/>
      <c r="CV40" s="141"/>
      <c r="CW40" s="141"/>
      <c r="CX40" s="141"/>
      <c r="CY40" s="141"/>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c r="DX40" s="141"/>
      <c r="DY40" s="141"/>
      <c r="DZ40" s="141"/>
      <c r="EA40" s="141"/>
      <c r="EB40" s="141"/>
      <c r="EC40" s="141"/>
      <c r="ED40" s="141"/>
      <c r="EE40" s="141"/>
      <c r="EF40" s="141"/>
      <c r="EG40" s="141"/>
      <c r="EH40" s="141"/>
      <c r="EI40" s="141"/>
      <c r="EJ40" s="141"/>
      <c r="EK40" s="141"/>
      <c r="EL40" s="141"/>
      <c r="EM40" s="141"/>
      <c r="EN40" s="141"/>
      <c r="EO40" s="141"/>
      <c r="EP40" s="141"/>
      <c r="EQ40" s="141"/>
      <c r="ER40" s="141"/>
      <c r="ES40" s="141"/>
      <c r="ET40" s="141"/>
      <c r="EU40" s="141"/>
      <c r="EV40" s="141"/>
      <c r="EW40" s="141"/>
      <c r="EX40" s="141"/>
      <c r="EY40" s="141"/>
      <c r="EZ40" s="141"/>
      <c r="FA40" s="141"/>
      <c r="FB40" s="141"/>
      <c r="FC40" s="141"/>
      <c r="FD40" s="141"/>
      <c r="FE40" s="141"/>
      <c r="FF40" s="141"/>
      <c r="FG40" s="141"/>
      <c r="FH40" s="141"/>
      <c r="FI40" s="141"/>
      <c r="FJ40" s="141"/>
      <c r="FK40" s="141"/>
      <c r="FL40" s="141"/>
      <c r="FM40" s="141"/>
      <c r="FN40" s="141"/>
      <c r="FO40" s="141"/>
      <c r="FP40" s="141"/>
      <c r="FQ40" s="141"/>
      <c r="FR40" s="141"/>
      <c r="FS40" s="141"/>
      <c r="FT40" s="141"/>
      <c r="FU40" s="141"/>
      <c r="FV40" s="141"/>
      <c r="FW40" s="141"/>
      <c r="FX40" s="141"/>
      <c r="FY40" s="141"/>
      <c r="FZ40" s="141"/>
      <c r="GA40" s="141"/>
      <c r="GB40" s="141"/>
      <c r="GC40" s="141"/>
      <c r="GD40" s="141"/>
      <c r="GE40" s="141"/>
      <c r="GF40" s="141"/>
      <c r="GG40" s="141"/>
      <c r="GH40" s="141"/>
      <c r="GI40" s="141"/>
      <c r="GJ40" s="141"/>
      <c r="GK40" s="141"/>
      <c r="GL40" s="141"/>
      <c r="GM40" s="141"/>
      <c r="GN40" s="141"/>
      <c r="GO40" s="141"/>
      <c r="GP40" s="141"/>
      <c r="GQ40" s="141"/>
      <c r="GR40" s="141"/>
      <c r="GS40" s="141"/>
      <c r="GT40" s="141"/>
      <c r="GU40" s="141"/>
      <c r="GV40" s="141"/>
      <c r="GW40" s="141"/>
      <c r="GX40" s="141"/>
      <c r="GY40" s="141"/>
      <c r="GZ40" s="141"/>
      <c r="HA40" s="141"/>
      <c r="HB40" s="141"/>
      <c r="HC40" s="141"/>
      <c r="HD40" s="141"/>
      <c r="HE40" s="141"/>
      <c r="HF40" s="141"/>
      <c r="HG40" s="141"/>
      <c r="HH40" s="141"/>
      <c r="HI40" s="141"/>
      <c r="HJ40" s="141"/>
      <c r="HK40" s="141"/>
      <c r="HL40" s="141"/>
      <c r="HM40" s="141"/>
      <c r="HN40" s="141"/>
      <c r="HO40" s="141"/>
      <c r="HP40" s="141"/>
      <c r="HQ40" s="141"/>
      <c r="HR40" s="141"/>
      <c r="HS40" s="141"/>
      <c r="HT40" s="141"/>
      <c r="HU40" s="141"/>
      <c r="HV40" s="141"/>
      <c r="HW40" s="141"/>
      <c r="HX40" s="141"/>
      <c r="HY40" s="141"/>
      <c r="HZ40" s="141"/>
      <c r="IA40" s="141"/>
      <c r="IB40" s="141"/>
      <c r="IC40" s="141"/>
      <c r="ID40" s="141"/>
      <c r="IE40" s="141"/>
      <c r="IF40" s="141"/>
      <c r="IG40" s="141"/>
      <c r="IH40" s="141"/>
      <c r="II40" s="141"/>
      <c r="IJ40" s="141"/>
      <c r="IK40" s="141"/>
      <c r="IL40" s="141"/>
      <c r="IM40" s="141"/>
      <c r="IN40" s="141"/>
      <c r="IO40" s="141"/>
      <c r="IP40" s="141"/>
      <c r="IQ40" s="141"/>
      <c r="IR40" s="141"/>
      <c r="IS40" s="141"/>
      <c r="IT40" s="141"/>
      <c r="IU40" s="141"/>
      <c r="IV40" s="141"/>
    </row>
    <row r="41" spans="1:256" ht="16.5">
      <c r="A41" s="2304"/>
      <c r="B41" s="2310"/>
      <c r="C41" s="1368" t="s">
        <v>1257</v>
      </c>
      <c r="D41" s="1369" t="s">
        <v>1258</v>
      </c>
      <c r="E41" s="2">
        <v>2</v>
      </c>
      <c r="F41" s="2">
        <v>2</v>
      </c>
      <c r="G41" s="2"/>
      <c r="H41" s="1370"/>
      <c r="I41" s="1371"/>
      <c r="J41" s="1371"/>
      <c r="K41" s="1316" t="s">
        <v>1259</v>
      </c>
      <c r="L41" s="1316" t="s">
        <v>1260</v>
      </c>
      <c r="M41" s="2">
        <v>2</v>
      </c>
      <c r="N41" s="2">
        <v>2</v>
      </c>
      <c r="O41" s="1309" t="s">
        <v>1261</v>
      </c>
      <c r="P41" s="1304" t="s">
        <v>1262</v>
      </c>
      <c r="Q41" s="1305">
        <v>2</v>
      </c>
      <c r="R41" s="1305">
        <v>2</v>
      </c>
      <c r="S41" s="1319" t="s">
        <v>1230</v>
      </c>
      <c r="T41" s="1320" t="s">
        <v>1263</v>
      </c>
      <c r="U41" s="1319">
        <v>2</v>
      </c>
      <c r="V41" s="1319">
        <v>2</v>
      </c>
      <c r="W41" s="1316" t="s">
        <v>1264</v>
      </c>
      <c r="X41" s="1316" t="s">
        <v>1265</v>
      </c>
      <c r="Y41" s="1316">
        <v>2</v>
      </c>
      <c r="Z41" s="1316">
        <v>2</v>
      </c>
      <c r="AA41" s="1319"/>
      <c r="AB41" s="1320"/>
      <c r="AC41" s="1320"/>
      <c r="AD41" s="1320"/>
      <c r="AE41" s="1319"/>
      <c r="AF41" s="1320"/>
      <c r="AG41" s="1320"/>
      <c r="AH41" s="1316"/>
      <c r="AI41" s="1315"/>
      <c r="AJ41" s="1315"/>
      <c r="AK41" s="1315"/>
      <c r="AL41" s="1315"/>
      <c r="AM41" s="1315"/>
      <c r="AN41" s="1315"/>
      <c r="AO41" s="1315"/>
      <c r="AP41" s="1315"/>
      <c r="AQ41" s="1315"/>
      <c r="AR41" s="1315"/>
      <c r="AS41" s="1315"/>
      <c r="AT41" s="1315"/>
      <c r="AU41" s="1315"/>
      <c r="AV41" s="1315"/>
      <c r="AW41" s="1315"/>
      <c r="AX41" s="1315"/>
      <c r="AY41" s="1315"/>
      <c r="AZ41" s="1315"/>
      <c r="BA41" s="1315"/>
      <c r="BB41" s="1315"/>
      <c r="BC41" s="1315"/>
      <c r="BD41" s="1315"/>
      <c r="BE41" s="1315"/>
      <c r="BF41" s="1315"/>
      <c r="BG41" s="1315"/>
      <c r="BH41" s="1315"/>
      <c r="BI41" s="1315"/>
      <c r="BJ41" s="1315"/>
      <c r="BK41" s="1315"/>
      <c r="BL41" s="1315"/>
      <c r="BM41" s="1315"/>
      <c r="BN41" s="1315"/>
      <c r="BO41" s="1315"/>
      <c r="BP41" s="1315"/>
      <c r="BQ41" s="1315"/>
      <c r="BR41" s="1315"/>
      <c r="BS41" s="1315"/>
      <c r="BT41" s="1315"/>
      <c r="BU41" s="1315"/>
      <c r="BV41" s="1315"/>
      <c r="BW41" s="1315"/>
      <c r="BX41" s="1315"/>
      <c r="BY41" s="1315"/>
      <c r="BZ41" s="1315"/>
      <c r="CA41" s="1315"/>
      <c r="CB41" s="1315"/>
      <c r="CC41" s="1315"/>
      <c r="CD41" s="1315"/>
      <c r="CE41" s="1315"/>
      <c r="CF41" s="1315"/>
      <c r="CG41" s="1315"/>
      <c r="CH41" s="1315"/>
      <c r="CI41" s="1315"/>
      <c r="CJ41" s="1315"/>
      <c r="CK41" s="1315"/>
      <c r="CL41" s="1315"/>
      <c r="CM41" s="1315"/>
      <c r="CN41" s="1315"/>
      <c r="CO41" s="1315"/>
      <c r="CP41" s="1315"/>
      <c r="CQ41" s="1315"/>
      <c r="CR41" s="1315"/>
      <c r="CS41" s="1315"/>
      <c r="CT41" s="1315"/>
      <c r="CU41" s="1315"/>
      <c r="CV41" s="1315"/>
      <c r="CW41" s="1315"/>
      <c r="CX41" s="1315"/>
      <c r="CY41" s="1315"/>
      <c r="CZ41" s="1315"/>
      <c r="DA41" s="1315"/>
      <c r="DB41" s="1315"/>
      <c r="DC41" s="1315"/>
      <c r="DD41" s="1315"/>
      <c r="DE41" s="1315"/>
      <c r="DF41" s="1315"/>
      <c r="DG41" s="1315"/>
      <c r="DH41" s="1315"/>
      <c r="DI41" s="1315"/>
      <c r="DJ41" s="1315"/>
      <c r="DK41" s="1315"/>
      <c r="DL41" s="1315"/>
      <c r="DM41" s="1315"/>
      <c r="DN41" s="1315"/>
      <c r="DO41" s="1315"/>
      <c r="DP41" s="1315"/>
      <c r="DQ41" s="1315"/>
      <c r="DR41" s="1315"/>
      <c r="DS41" s="1315"/>
      <c r="DT41" s="1315"/>
      <c r="DU41" s="1315"/>
      <c r="DV41" s="1315"/>
      <c r="DW41" s="1315"/>
      <c r="DX41" s="1315"/>
      <c r="DY41" s="1315"/>
      <c r="DZ41" s="1315"/>
      <c r="EA41" s="1315"/>
      <c r="EB41" s="1315"/>
      <c r="EC41" s="1315"/>
      <c r="ED41" s="1315"/>
      <c r="EE41" s="1315"/>
      <c r="EF41" s="1315"/>
      <c r="EG41" s="1315"/>
      <c r="EH41" s="1315"/>
      <c r="EI41" s="1315"/>
      <c r="EJ41" s="1315"/>
      <c r="EK41" s="1315"/>
      <c r="EL41" s="1315"/>
      <c r="EM41" s="1315"/>
      <c r="EN41" s="1315"/>
      <c r="EO41" s="1315"/>
      <c r="EP41" s="1315"/>
      <c r="EQ41" s="1315"/>
      <c r="ER41" s="1315"/>
      <c r="ES41" s="1315"/>
      <c r="ET41" s="1315"/>
      <c r="EU41" s="1315"/>
      <c r="EV41" s="1315"/>
      <c r="EW41" s="1315"/>
      <c r="EX41" s="1315"/>
      <c r="EY41" s="1315"/>
      <c r="EZ41" s="1315"/>
      <c r="FA41" s="1315"/>
      <c r="FB41" s="1315"/>
      <c r="FC41" s="1315"/>
      <c r="FD41" s="1315"/>
      <c r="FE41" s="1315"/>
      <c r="FF41" s="1315"/>
      <c r="FG41" s="1315"/>
      <c r="FH41" s="1315"/>
      <c r="FI41" s="1315"/>
      <c r="FJ41" s="1315"/>
      <c r="FK41" s="1315"/>
      <c r="FL41" s="1315"/>
      <c r="FM41" s="1315"/>
      <c r="FN41" s="1315"/>
      <c r="FO41" s="1315"/>
      <c r="FP41" s="1315"/>
      <c r="FQ41" s="1315"/>
      <c r="FR41" s="1315"/>
      <c r="FS41" s="1315"/>
      <c r="FT41" s="1315"/>
      <c r="FU41" s="1315"/>
      <c r="FV41" s="1315"/>
      <c r="FW41" s="1315"/>
      <c r="FX41" s="1315"/>
      <c r="FY41" s="1315"/>
      <c r="FZ41" s="1315"/>
      <c r="GA41" s="1315"/>
      <c r="GB41" s="1315"/>
      <c r="GC41" s="1315"/>
      <c r="GD41" s="1315"/>
      <c r="GE41" s="1315"/>
      <c r="GF41" s="1315"/>
      <c r="GG41" s="1315"/>
      <c r="GH41" s="1315"/>
      <c r="GI41" s="1315"/>
      <c r="GJ41" s="1315"/>
      <c r="GK41" s="1315"/>
      <c r="GL41" s="1315"/>
      <c r="GM41" s="1315"/>
      <c r="GN41" s="1315"/>
      <c r="GO41" s="1315"/>
      <c r="GP41" s="1315"/>
      <c r="GQ41" s="1315"/>
      <c r="GR41" s="1315"/>
      <c r="GS41" s="1315"/>
      <c r="GT41" s="1315"/>
      <c r="GU41" s="1315"/>
      <c r="GV41" s="1315"/>
      <c r="GW41" s="1315"/>
      <c r="GX41" s="1315"/>
      <c r="GY41" s="1315"/>
      <c r="GZ41" s="1315"/>
      <c r="HA41" s="1315"/>
      <c r="HB41" s="1315"/>
      <c r="HC41" s="1315"/>
      <c r="HD41" s="1315"/>
      <c r="HE41" s="1315"/>
      <c r="HF41" s="1315"/>
      <c r="HG41" s="1315"/>
      <c r="HH41" s="1315"/>
      <c r="HI41" s="1315"/>
      <c r="HJ41" s="1315"/>
      <c r="HK41" s="1315"/>
      <c r="HL41" s="1315"/>
      <c r="HM41" s="1315"/>
      <c r="HN41" s="1315"/>
      <c r="HO41" s="1315"/>
      <c r="HP41" s="1315"/>
      <c r="HQ41" s="1315"/>
      <c r="HR41" s="1315"/>
      <c r="HS41" s="1315"/>
      <c r="HT41" s="1315"/>
      <c r="HU41" s="1315"/>
      <c r="HV41" s="1315"/>
      <c r="HW41" s="1315"/>
      <c r="HX41" s="1315"/>
      <c r="HY41" s="1315"/>
      <c r="HZ41" s="1315"/>
      <c r="IA41" s="1315"/>
      <c r="IB41" s="1315"/>
      <c r="IC41" s="1315"/>
      <c r="ID41" s="1315"/>
      <c r="IE41" s="1315"/>
      <c r="IF41" s="1315"/>
      <c r="IG41" s="1315"/>
      <c r="IH41" s="1315"/>
      <c r="II41" s="1315"/>
      <c r="IJ41" s="1315"/>
      <c r="IK41" s="1315"/>
      <c r="IL41" s="1315"/>
      <c r="IM41" s="1315"/>
      <c r="IN41" s="1315"/>
      <c r="IO41" s="1315"/>
      <c r="IP41" s="1315"/>
      <c r="IQ41" s="1315"/>
      <c r="IR41" s="1315"/>
      <c r="IS41" s="1315"/>
      <c r="IT41" s="1315"/>
      <c r="IU41" s="1315"/>
      <c r="IV41" s="1315"/>
    </row>
    <row r="42" spans="1:256" ht="16.5">
      <c r="A42" s="2304"/>
      <c r="B42" s="2310"/>
      <c r="C42" s="1368"/>
      <c r="D42" s="1369"/>
      <c r="E42" s="2"/>
      <c r="F42" s="2"/>
      <c r="G42" s="2"/>
      <c r="H42" s="1320"/>
      <c r="I42" s="1319"/>
      <c r="J42" s="2"/>
      <c r="K42" s="2"/>
      <c r="L42" s="1350"/>
      <c r="M42" s="2"/>
      <c r="N42" s="2"/>
      <c r="O42" s="1309" t="s">
        <v>1266</v>
      </c>
      <c r="P42" s="1304" t="s">
        <v>1267</v>
      </c>
      <c r="Q42" s="1305">
        <v>2</v>
      </c>
      <c r="R42" s="1305">
        <v>2</v>
      </c>
      <c r="S42" s="1319" t="s">
        <v>1268</v>
      </c>
      <c r="T42" s="1320" t="s">
        <v>1269</v>
      </c>
      <c r="U42" s="1319">
        <v>2</v>
      </c>
      <c r="V42" s="1319">
        <v>2</v>
      </c>
      <c r="W42" s="1316"/>
      <c r="X42" s="1316"/>
      <c r="Y42" s="1316"/>
      <c r="Z42" s="1316"/>
      <c r="AA42" s="1319"/>
      <c r="AB42" s="1320"/>
      <c r="AC42" s="1320"/>
      <c r="AD42" s="1320"/>
      <c r="AE42" s="1319"/>
      <c r="AF42" s="1320"/>
      <c r="AG42" s="1320"/>
      <c r="AH42" s="1316"/>
      <c r="AI42" s="1315"/>
      <c r="AJ42" s="1315"/>
      <c r="AK42" s="1315"/>
      <c r="AL42" s="1315"/>
      <c r="AM42" s="1315"/>
      <c r="AN42" s="1315"/>
      <c r="AO42" s="1315"/>
      <c r="AP42" s="1315"/>
      <c r="AQ42" s="1315"/>
      <c r="AR42" s="1315"/>
      <c r="AS42" s="1315"/>
      <c r="AT42" s="1315"/>
      <c r="AU42" s="1315"/>
      <c r="AV42" s="1315"/>
      <c r="AW42" s="1315"/>
      <c r="AX42" s="1315"/>
      <c r="AY42" s="1315"/>
      <c r="AZ42" s="1315"/>
      <c r="BA42" s="1315"/>
      <c r="BB42" s="1315"/>
      <c r="BC42" s="1315"/>
      <c r="BD42" s="1315"/>
      <c r="BE42" s="1315"/>
      <c r="BF42" s="1315"/>
      <c r="BG42" s="1315"/>
      <c r="BH42" s="1315"/>
      <c r="BI42" s="1315"/>
      <c r="BJ42" s="1315"/>
      <c r="BK42" s="1315"/>
      <c r="BL42" s="1315"/>
      <c r="BM42" s="1315"/>
      <c r="BN42" s="1315"/>
      <c r="BO42" s="1315"/>
      <c r="BP42" s="1315"/>
      <c r="BQ42" s="1315"/>
      <c r="BR42" s="1315"/>
      <c r="BS42" s="1315"/>
      <c r="BT42" s="1315"/>
      <c r="BU42" s="1315"/>
      <c r="BV42" s="1315"/>
      <c r="BW42" s="1315"/>
      <c r="BX42" s="1315"/>
      <c r="BY42" s="1315"/>
      <c r="BZ42" s="1315"/>
      <c r="CA42" s="1315"/>
      <c r="CB42" s="1315"/>
      <c r="CC42" s="1315"/>
      <c r="CD42" s="1315"/>
      <c r="CE42" s="1315"/>
      <c r="CF42" s="1315"/>
      <c r="CG42" s="1315"/>
      <c r="CH42" s="1315"/>
      <c r="CI42" s="1315"/>
      <c r="CJ42" s="1315"/>
      <c r="CK42" s="1315"/>
      <c r="CL42" s="1315"/>
      <c r="CM42" s="1315"/>
      <c r="CN42" s="1315"/>
      <c r="CO42" s="1315"/>
      <c r="CP42" s="1315"/>
      <c r="CQ42" s="1315"/>
      <c r="CR42" s="1315"/>
      <c r="CS42" s="1315"/>
      <c r="CT42" s="1315"/>
      <c r="CU42" s="1315"/>
      <c r="CV42" s="1315"/>
      <c r="CW42" s="1315"/>
      <c r="CX42" s="1315"/>
      <c r="CY42" s="1315"/>
      <c r="CZ42" s="1315"/>
      <c r="DA42" s="1315"/>
      <c r="DB42" s="1315"/>
      <c r="DC42" s="1315"/>
      <c r="DD42" s="1315"/>
      <c r="DE42" s="1315"/>
      <c r="DF42" s="1315"/>
      <c r="DG42" s="1315"/>
      <c r="DH42" s="1315"/>
      <c r="DI42" s="1315"/>
      <c r="DJ42" s="1315"/>
      <c r="DK42" s="1315"/>
      <c r="DL42" s="1315"/>
      <c r="DM42" s="1315"/>
      <c r="DN42" s="1315"/>
      <c r="DO42" s="1315"/>
      <c r="DP42" s="1315"/>
      <c r="DQ42" s="1315"/>
      <c r="DR42" s="1315"/>
      <c r="DS42" s="1315"/>
      <c r="DT42" s="1315"/>
      <c r="DU42" s="1315"/>
      <c r="DV42" s="1315"/>
      <c r="DW42" s="1315"/>
      <c r="DX42" s="1315"/>
      <c r="DY42" s="1315"/>
      <c r="DZ42" s="1315"/>
      <c r="EA42" s="1315"/>
      <c r="EB42" s="1315"/>
      <c r="EC42" s="1315"/>
      <c r="ED42" s="1315"/>
      <c r="EE42" s="1315"/>
      <c r="EF42" s="1315"/>
      <c r="EG42" s="1315"/>
      <c r="EH42" s="1315"/>
      <c r="EI42" s="1315"/>
      <c r="EJ42" s="1315"/>
      <c r="EK42" s="1315"/>
      <c r="EL42" s="1315"/>
      <c r="EM42" s="1315"/>
      <c r="EN42" s="1315"/>
      <c r="EO42" s="1315"/>
      <c r="EP42" s="1315"/>
      <c r="EQ42" s="1315"/>
      <c r="ER42" s="1315"/>
      <c r="ES42" s="1315"/>
      <c r="ET42" s="1315"/>
      <c r="EU42" s="1315"/>
      <c r="EV42" s="1315"/>
      <c r="EW42" s="1315"/>
      <c r="EX42" s="1315"/>
      <c r="EY42" s="1315"/>
      <c r="EZ42" s="1315"/>
      <c r="FA42" s="1315"/>
      <c r="FB42" s="1315"/>
      <c r="FC42" s="1315"/>
      <c r="FD42" s="1315"/>
      <c r="FE42" s="1315"/>
      <c r="FF42" s="1315"/>
      <c r="FG42" s="1315"/>
      <c r="FH42" s="1315"/>
      <c r="FI42" s="1315"/>
      <c r="FJ42" s="1315"/>
      <c r="FK42" s="1315"/>
      <c r="FL42" s="1315"/>
      <c r="FM42" s="1315"/>
      <c r="FN42" s="1315"/>
      <c r="FO42" s="1315"/>
      <c r="FP42" s="1315"/>
      <c r="FQ42" s="1315"/>
      <c r="FR42" s="1315"/>
      <c r="FS42" s="1315"/>
      <c r="FT42" s="1315"/>
      <c r="FU42" s="1315"/>
      <c r="FV42" s="1315"/>
      <c r="FW42" s="1315"/>
      <c r="FX42" s="1315"/>
      <c r="FY42" s="1315"/>
      <c r="FZ42" s="1315"/>
      <c r="GA42" s="1315"/>
      <c r="GB42" s="1315"/>
      <c r="GC42" s="1315"/>
      <c r="GD42" s="1315"/>
      <c r="GE42" s="1315"/>
      <c r="GF42" s="1315"/>
      <c r="GG42" s="1315"/>
      <c r="GH42" s="1315"/>
      <c r="GI42" s="1315"/>
      <c r="GJ42" s="1315"/>
      <c r="GK42" s="1315"/>
      <c r="GL42" s="1315"/>
      <c r="GM42" s="1315"/>
      <c r="GN42" s="1315"/>
      <c r="GO42" s="1315"/>
      <c r="GP42" s="1315"/>
      <c r="GQ42" s="1315"/>
      <c r="GR42" s="1315"/>
      <c r="GS42" s="1315"/>
      <c r="GT42" s="1315"/>
      <c r="GU42" s="1315"/>
      <c r="GV42" s="1315"/>
      <c r="GW42" s="1315"/>
      <c r="GX42" s="1315"/>
      <c r="GY42" s="1315"/>
      <c r="GZ42" s="1315"/>
      <c r="HA42" s="1315"/>
      <c r="HB42" s="1315"/>
      <c r="HC42" s="1315"/>
      <c r="HD42" s="1315"/>
      <c r="HE42" s="1315"/>
      <c r="HF42" s="1315"/>
      <c r="HG42" s="1315"/>
      <c r="HH42" s="1315"/>
      <c r="HI42" s="1315"/>
      <c r="HJ42" s="1315"/>
      <c r="HK42" s="1315"/>
      <c r="HL42" s="1315"/>
      <c r="HM42" s="1315"/>
      <c r="HN42" s="1315"/>
      <c r="HO42" s="1315"/>
      <c r="HP42" s="1315"/>
      <c r="HQ42" s="1315"/>
      <c r="HR42" s="1315"/>
      <c r="HS42" s="1315"/>
      <c r="HT42" s="1315"/>
      <c r="HU42" s="1315"/>
      <c r="HV42" s="1315"/>
      <c r="HW42" s="1315"/>
      <c r="HX42" s="1315"/>
      <c r="HY42" s="1315"/>
      <c r="HZ42" s="1315"/>
      <c r="IA42" s="1315"/>
      <c r="IB42" s="1315"/>
      <c r="IC42" s="1315"/>
      <c r="ID42" s="1315"/>
      <c r="IE42" s="1315"/>
      <c r="IF42" s="1315"/>
      <c r="IG42" s="1315"/>
      <c r="IH42" s="1315"/>
      <c r="II42" s="1315"/>
      <c r="IJ42" s="1315"/>
      <c r="IK42" s="1315"/>
      <c r="IL42" s="1315"/>
      <c r="IM42" s="1315"/>
      <c r="IN42" s="1315"/>
      <c r="IO42" s="1315"/>
      <c r="IP42" s="1315"/>
      <c r="IQ42" s="1315"/>
      <c r="IR42" s="1315"/>
      <c r="IS42" s="1315"/>
      <c r="IT42" s="1315"/>
      <c r="IU42" s="1315"/>
      <c r="IV42" s="1315"/>
    </row>
    <row r="43" spans="1:256" ht="16.5">
      <c r="A43" s="2304"/>
      <c r="B43" s="2310"/>
      <c r="C43" s="281"/>
      <c r="D43" s="80"/>
      <c r="E43" s="533"/>
      <c r="F43" s="533"/>
      <c r="G43" s="533"/>
      <c r="H43" s="1329"/>
      <c r="I43" s="91"/>
      <c r="J43" s="533"/>
      <c r="K43" s="533"/>
      <c r="L43" s="76"/>
      <c r="M43" s="533"/>
      <c r="N43" s="533"/>
      <c r="O43" s="1330"/>
      <c r="P43" s="1327"/>
      <c r="Q43" s="1331"/>
      <c r="R43" s="1331"/>
      <c r="S43" s="91"/>
      <c r="T43" s="1329"/>
      <c r="U43" s="91"/>
      <c r="V43" s="91"/>
      <c r="W43" s="236"/>
      <c r="X43" s="236"/>
      <c r="Y43" s="236"/>
      <c r="Z43" s="236"/>
      <c r="AA43" s="91"/>
      <c r="AB43" s="1329"/>
      <c r="AC43" s="1329"/>
      <c r="AD43" s="1329"/>
      <c r="AE43" s="91"/>
      <c r="AF43" s="1329"/>
      <c r="AG43" s="1329"/>
      <c r="AH43" s="236"/>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41"/>
      <c r="CN43" s="141"/>
      <c r="CO43" s="141"/>
      <c r="CP43" s="141"/>
      <c r="CQ43" s="141"/>
      <c r="CR43" s="141"/>
      <c r="CS43" s="141"/>
      <c r="CT43" s="141"/>
      <c r="CU43" s="141"/>
      <c r="CV43" s="141"/>
      <c r="CW43" s="141"/>
      <c r="CX43" s="141"/>
      <c r="CY43" s="141"/>
      <c r="CZ43" s="141"/>
      <c r="DA43" s="141"/>
      <c r="DB43" s="141"/>
      <c r="DC43" s="141"/>
      <c r="DD43" s="141"/>
      <c r="DE43" s="141"/>
      <c r="DF43" s="141"/>
      <c r="DG43" s="141"/>
      <c r="DH43" s="141"/>
      <c r="DI43" s="141"/>
      <c r="DJ43" s="141"/>
      <c r="DK43" s="141"/>
      <c r="DL43" s="141"/>
      <c r="DM43" s="141"/>
      <c r="DN43" s="141"/>
      <c r="DO43" s="141"/>
      <c r="DP43" s="141"/>
      <c r="DQ43" s="141"/>
      <c r="DR43" s="141"/>
      <c r="DS43" s="141"/>
      <c r="DT43" s="141"/>
      <c r="DU43" s="141"/>
      <c r="DV43" s="141"/>
      <c r="DW43" s="141"/>
      <c r="DX43" s="141"/>
      <c r="DY43" s="141"/>
      <c r="DZ43" s="141"/>
      <c r="EA43" s="141"/>
      <c r="EB43" s="141"/>
      <c r="EC43" s="141"/>
      <c r="ED43" s="141"/>
      <c r="EE43" s="141"/>
      <c r="EF43" s="141"/>
      <c r="EG43" s="141"/>
      <c r="EH43" s="141"/>
      <c r="EI43" s="141"/>
      <c r="EJ43" s="141"/>
      <c r="EK43" s="141"/>
      <c r="EL43" s="141"/>
      <c r="EM43" s="141"/>
      <c r="EN43" s="141"/>
      <c r="EO43" s="141"/>
      <c r="EP43" s="141"/>
      <c r="EQ43" s="141"/>
      <c r="ER43" s="141"/>
      <c r="ES43" s="141"/>
      <c r="ET43" s="141"/>
      <c r="EU43" s="141"/>
      <c r="EV43" s="141"/>
      <c r="EW43" s="141"/>
      <c r="EX43" s="141"/>
      <c r="EY43" s="141"/>
      <c r="EZ43" s="141"/>
      <c r="FA43" s="141"/>
      <c r="FB43" s="141"/>
      <c r="FC43" s="141"/>
      <c r="FD43" s="141"/>
      <c r="FE43" s="141"/>
      <c r="FF43" s="141"/>
      <c r="FG43" s="141"/>
      <c r="FH43" s="141"/>
      <c r="FI43" s="141"/>
      <c r="FJ43" s="141"/>
      <c r="FK43" s="141"/>
      <c r="FL43" s="141"/>
      <c r="FM43" s="141"/>
      <c r="FN43" s="141"/>
      <c r="FO43" s="141"/>
      <c r="FP43" s="141"/>
      <c r="FQ43" s="141"/>
      <c r="FR43" s="141"/>
      <c r="FS43" s="141"/>
      <c r="FT43" s="141"/>
      <c r="FU43" s="141"/>
      <c r="FV43" s="141"/>
      <c r="FW43" s="141"/>
      <c r="FX43" s="141"/>
      <c r="FY43" s="141"/>
      <c r="FZ43" s="141"/>
      <c r="GA43" s="141"/>
      <c r="GB43" s="141"/>
      <c r="GC43" s="141"/>
      <c r="GD43" s="141"/>
      <c r="GE43" s="141"/>
      <c r="GF43" s="141"/>
      <c r="GG43" s="141"/>
      <c r="GH43" s="141"/>
      <c r="GI43" s="141"/>
      <c r="GJ43" s="141"/>
      <c r="GK43" s="141"/>
      <c r="GL43" s="141"/>
      <c r="GM43" s="141"/>
      <c r="GN43" s="141"/>
      <c r="GO43" s="141"/>
      <c r="GP43" s="141"/>
      <c r="GQ43" s="141"/>
      <c r="GR43" s="141"/>
      <c r="GS43" s="141"/>
      <c r="GT43" s="141"/>
      <c r="GU43" s="141"/>
      <c r="GV43" s="141"/>
      <c r="GW43" s="141"/>
      <c r="GX43" s="141"/>
      <c r="GY43" s="141"/>
      <c r="GZ43" s="141"/>
      <c r="HA43" s="141"/>
      <c r="HB43" s="141"/>
      <c r="HC43" s="141"/>
      <c r="HD43" s="141"/>
      <c r="HE43" s="141"/>
      <c r="HF43" s="141"/>
      <c r="HG43" s="141"/>
      <c r="HH43" s="141"/>
      <c r="HI43" s="141"/>
      <c r="HJ43" s="141"/>
      <c r="HK43" s="141"/>
      <c r="HL43" s="141"/>
      <c r="HM43" s="141"/>
      <c r="HN43" s="141"/>
      <c r="HO43" s="141"/>
      <c r="HP43" s="141"/>
      <c r="HQ43" s="141"/>
      <c r="HR43" s="141"/>
      <c r="HS43" s="141"/>
      <c r="HT43" s="141"/>
      <c r="HU43" s="141"/>
      <c r="HV43" s="141"/>
      <c r="HW43" s="141"/>
      <c r="HX43" s="141"/>
      <c r="HY43" s="141"/>
      <c r="HZ43" s="141"/>
      <c r="IA43" s="141"/>
      <c r="IB43" s="141"/>
      <c r="IC43" s="141"/>
      <c r="ID43" s="141"/>
      <c r="IE43" s="141"/>
      <c r="IF43" s="141"/>
      <c r="IG43" s="141"/>
      <c r="IH43" s="141"/>
      <c r="II43" s="141"/>
      <c r="IJ43" s="141"/>
      <c r="IK43" s="141"/>
      <c r="IL43" s="141"/>
      <c r="IM43" s="141"/>
      <c r="IN43" s="141"/>
      <c r="IO43" s="141"/>
      <c r="IP43" s="141"/>
      <c r="IQ43" s="141"/>
      <c r="IR43" s="141"/>
      <c r="IS43" s="141"/>
      <c r="IT43" s="141"/>
      <c r="IU43" s="141"/>
      <c r="IV43" s="141"/>
    </row>
    <row r="44" spans="1:256" ht="16.5">
      <c r="A44" s="2304"/>
      <c r="B44" s="2308"/>
      <c r="C44" s="281"/>
      <c r="D44" s="80"/>
      <c r="E44" s="533"/>
      <c r="F44" s="533"/>
      <c r="G44" s="533"/>
      <c r="H44" s="1329"/>
      <c r="I44" s="91"/>
      <c r="J44" s="533"/>
      <c r="K44" s="1326"/>
      <c r="L44" s="1327"/>
      <c r="M44" s="1331"/>
      <c r="N44" s="1331"/>
      <c r="O44" s="533"/>
      <c r="P44" s="236"/>
      <c r="Q44" s="236"/>
      <c r="R44" s="236"/>
      <c r="S44" s="236"/>
      <c r="T44" s="236"/>
      <c r="U44" s="533"/>
      <c r="V44" s="533"/>
      <c r="W44" s="236"/>
      <c r="X44" s="236"/>
      <c r="Y44" s="236"/>
      <c r="Z44" s="236"/>
      <c r="AA44" s="91"/>
      <c r="AB44" s="1329"/>
      <c r="AC44" s="1329"/>
      <c r="AD44" s="1329"/>
      <c r="AE44" s="91"/>
      <c r="AF44" s="1329"/>
      <c r="AG44" s="1329"/>
      <c r="AH44" s="236"/>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1"/>
      <c r="BR44" s="141"/>
      <c r="BS44" s="141"/>
      <c r="BT44" s="141"/>
      <c r="BU44" s="141"/>
      <c r="BV44" s="141"/>
      <c r="BW44" s="141"/>
      <c r="BX44" s="141"/>
      <c r="BY44" s="141"/>
      <c r="BZ44" s="141"/>
      <c r="CA44" s="141"/>
      <c r="CB44" s="141"/>
      <c r="CC44" s="141"/>
      <c r="CD44" s="141"/>
      <c r="CE44" s="141"/>
      <c r="CF44" s="141"/>
      <c r="CG44" s="141"/>
      <c r="CH44" s="141"/>
      <c r="CI44" s="141"/>
      <c r="CJ44" s="141"/>
      <c r="CK44" s="141"/>
      <c r="CL44" s="141"/>
      <c r="CM44" s="141"/>
      <c r="CN44" s="141"/>
      <c r="CO44" s="141"/>
      <c r="CP44" s="141"/>
      <c r="CQ44" s="141"/>
      <c r="CR44" s="141"/>
      <c r="CS44" s="141"/>
      <c r="CT44" s="141"/>
      <c r="CU44" s="141"/>
      <c r="CV44" s="141"/>
      <c r="CW44" s="141"/>
      <c r="CX44" s="141"/>
      <c r="CY44" s="141"/>
      <c r="CZ44" s="141"/>
      <c r="DA44" s="141"/>
      <c r="DB44" s="141"/>
      <c r="DC44" s="141"/>
      <c r="DD44" s="141"/>
      <c r="DE44" s="141"/>
      <c r="DF44" s="141"/>
      <c r="DG44" s="141"/>
      <c r="DH44" s="141"/>
      <c r="DI44" s="141"/>
      <c r="DJ44" s="141"/>
      <c r="DK44" s="141"/>
      <c r="DL44" s="141"/>
      <c r="DM44" s="141"/>
      <c r="DN44" s="141"/>
      <c r="DO44" s="141"/>
      <c r="DP44" s="141"/>
      <c r="DQ44" s="141"/>
      <c r="DR44" s="141"/>
      <c r="DS44" s="141"/>
      <c r="DT44" s="141"/>
      <c r="DU44" s="141"/>
      <c r="DV44" s="141"/>
      <c r="DW44" s="141"/>
      <c r="DX44" s="141"/>
      <c r="DY44" s="141"/>
      <c r="DZ44" s="141"/>
      <c r="EA44" s="141"/>
      <c r="EB44" s="141"/>
      <c r="EC44" s="141"/>
      <c r="ED44" s="141"/>
      <c r="EE44" s="141"/>
      <c r="EF44" s="141"/>
      <c r="EG44" s="141"/>
      <c r="EH44" s="141"/>
      <c r="EI44" s="141"/>
      <c r="EJ44" s="141"/>
      <c r="EK44" s="141"/>
      <c r="EL44" s="141"/>
      <c r="EM44" s="141"/>
      <c r="EN44" s="141"/>
      <c r="EO44" s="141"/>
      <c r="EP44" s="141"/>
      <c r="EQ44" s="141"/>
      <c r="ER44" s="141"/>
      <c r="ES44" s="141"/>
      <c r="ET44" s="141"/>
      <c r="EU44" s="141"/>
      <c r="EV44" s="141"/>
      <c r="EW44" s="141"/>
      <c r="EX44" s="141"/>
      <c r="EY44" s="141"/>
      <c r="EZ44" s="141"/>
      <c r="FA44" s="141"/>
      <c r="FB44" s="141"/>
      <c r="FC44" s="141"/>
      <c r="FD44" s="141"/>
      <c r="FE44" s="141"/>
      <c r="FF44" s="141"/>
      <c r="FG44" s="141"/>
      <c r="FH44" s="141"/>
      <c r="FI44" s="141"/>
      <c r="FJ44" s="141"/>
      <c r="FK44" s="141"/>
      <c r="FL44" s="141"/>
      <c r="FM44" s="141"/>
      <c r="FN44" s="141"/>
      <c r="FO44" s="141"/>
      <c r="FP44" s="141"/>
      <c r="FQ44" s="141"/>
      <c r="FR44" s="141"/>
      <c r="FS44" s="141"/>
      <c r="FT44" s="141"/>
      <c r="FU44" s="141"/>
      <c r="FV44" s="141"/>
      <c r="FW44" s="141"/>
      <c r="FX44" s="141"/>
      <c r="FY44" s="141"/>
      <c r="FZ44" s="141"/>
      <c r="GA44" s="141"/>
      <c r="GB44" s="141"/>
      <c r="GC44" s="141"/>
      <c r="GD44" s="141"/>
      <c r="GE44" s="141"/>
      <c r="GF44" s="141"/>
      <c r="GG44" s="141"/>
      <c r="GH44" s="141"/>
      <c r="GI44" s="141"/>
      <c r="GJ44" s="141"/>
      <c r="GK44" s="141"/>
      <c r="GL44" s="141"/>
      <c r="GM44" s="141"/>
      <c r="GN44" s="141"/>
      <c r="GO44" s="141"/>
      <c r="GP44" s="141"/>
      <c r="GQ44" s="141"/>
      <c r="GR44" s="141"/>
      <c r="GS44" s="141"/>
      <c r="GT44" s="141"/>
      <c r="GU44" s="141"/>
      <c r="GV44" s="141"/>
      <c r="GW44" s="141"/>
      <c r="GX44" s="141"/>
      <c r="GY44" s="141"/>
      <c r="GZ44" s="141"/>
      <c r="HA44" s="141"/>
      <c r="HB44" s="141"/>
      <c r="HC44" s="141"/>
      <c r="HD44" s="141"/>
      <c r="HE44" s="141"/>
      <c r="HF44" s="141"/>
      <c r="HG44" s="141"/>
      <c r="HH44" s="141"/>
      <c r="HI44" s="141"/>
      <c r="HJ44" s="141"/>
      <c r="HK44" s="141"/>
      <c r="HL44" s="141"/>
      <c r="HM44" s="141"/>
      <c r="HN44" s="141"/>
      <c r="HO44" s="141"/>
      <c r="HP44" s="141"/>
      <c r="HQ44" s="141"/>
      <c r="HR44" s="141"/>
      <c r="HS44" s="141"/>
      <c r="HT44" s="141"/>
      <c r="HU44" s="141"/>
      <c r="HV44" s="141"/>
      <c r="HW44" s="141"/>
      <c r="HX44" s="141"/>
      <c r="HY44" s="141"/>
      <c r="HZ44" s="141"/>
      <c r="IA44" s="141"/>
      <c r="IB44" s="141"/>
      <c r="IC44" s="141"/>
      <c r="ID44" s="141"/>
      <c r="IE44" s="141"/>
      <c r="IF44" s="141"/>
      <c r="IG44" s="141"/>
      <c r="IH44" s="141"/>
      <c r="II44" s="141"/>
      <c r="IJ44" s="141"/>
      <c r="IK44" s="141"/>
      <c r="IL44" s="141"/>
      <c r="IM44" s="141"/>
      <c r="IN44" s="141"/>
      <c r="IO44" s="141"/>
      <c r="IP44" s="141"/>
      <c r="IQ44" s="141"/>
      <c r="IR44" s="141"/>
      <c r="IS44" s="141"/>
      <c r="IT44" s="141"/>
      <c r="IU44" s="141"/>
      <c r="IV44" s="141"/>
    </row>
    <row r="45" spans="1:256" ht="16.5">
      <c r="A45" s="2304"/>
      <c r="B45" s="2311" t="s">
        <v>1270</v>
      </c>
      <c r="C45" s="533" t="s">
        <v>1271</v>
      </c>
      <c r="D45" s="76" t="s">
        <v>1272</v>
      </c>
      <c r="E45" s="533">
        <v>2</v>
      </c>
      <c r="F45" s="533">
        <v>2</v>
      </c>
      <c r="G45" s="236" t="s">
        <v>1273</v>
      </c>
      <c r="H45" s="236" t="s">
        <v>1274</v>
      </c>
      <c r="I45" s="533">
        <v>2</v>
      </c>
      <c r="J45" s="533">
        <v>2</v>
      </c>
      <c r="K45" s="533" t="s">
        <v>1275</v>
      </c>
      <c r="L45" s="76" t="s">
        <v>1276</v>
      </c>
      <c r="M45" s="533">
        <v>2</v>
      </c>
      <c r="N45" s="533">
        <v>2</v>
      </c>
      <c r="O45" s="1330" t="s">
        <v>1277</v>
      </c>
      <c r="P45" s="1327" t="s">
        <v>1278</v>
      </c>
      <c r="Q45" s="1331">
        <v>2</v>
      </c>
      <c r="R45" s="1331">
        <v>2</v>
      </c>
      <c r="S45" s="533" t="s">
        <v>1279</v>
      </c>
      <c r="T45" s="76" t="s">
        <v>1280</v>
      </c>
      <c r="U45" s="533">
        <v>2</v>
      </c>
      <c r="V45" s="533">
        <v>2</v>
      </c>
      <c r="W45" s="533" t="s">
        <v>1281</v>
      </c>
      <c r="X45" s="76" t="s">
        <v>1282</v>
      </c>
      <c r="Y45" s="533">
        <v>2</v>
      </c>
      <c r="Z45" s="533">
        <v>2</v>
      </c>
      <c r="AA45" s="533" t="s">
        <v>1283</v>
      </c>
      <c r="AB45" s="76" t="s">
        <v>1284</v>
      </c>
      <c r="AC45" s="236">
        <v>2</v>
      </c>
      <c r="AD45" s="236">
        <v>2</v>
      </c>
      <c r="AE45" s="236" t="s">
        <v>1285</v>
      </c>
      <c r="AF45" s="236" t="s">
        <v>1286</v>
      </c>
      <c r="AG45" s="236">
        <v>2</v>
      </c>
      <c r="AH45" s="236">
        <v>2</v>
      </c>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1"/>
      <c r="BR45" s="141"/>
      <c r="BS45" s="141"/>
      <c r="BT45" s="141"/>
      <c r="BU45" s="141"/>
      <c r="BV45" s="141"/>
      <c r="BW45" s="141"/>
      <c r="BX45" s="141"/>
      <c r="BY45" s="141"/>
      <c r="BZ45" s="141"/>
      <c r="CA45" s="141"/>
      <c r="CB45" s="141"/>
      <c r="CC45" s="141"/>
      <c r="CD45" s="141"/>
      <c r="CE45" s="141"/>
      <c r="CF45" s="141"/>
      <c r="CG45" s="141"/>
      <c r="CH45" s="141"/>
      <c r="CI45" s="141"/>
      <c r="CJ45" s="141"/>
      <c r="CK45" s="141"/>
      <c r="CL45" s="141"/>
      <c r="CM45" s="141"/>
      <c r="CN45" s="141"/>
      <c r="CO45" s="141"/>
      <c r="CP45" s="141"/>
      <c r="CQ45" s="141"/>
      <c r="CR45" s="141"/>
      <c r="CS45" s="141"/>
      <c r="CT45" s="141"/>
      <c r="CU45" s="141"/>
      <c r="CV45" s="141"/>
      <c r="CW45" s="141"/>
      <c r="CX45" s="141"/>
      <c r="CY45" s="141"/>
      <c r="CZ45" s="141"/>
      <c r="DA45" s="141"/>
      <c r="DB45" s="141"/>
      <c r="DC45" s="141"/>
      <c r="DD45" s="141"/>
      <c r="DE45" s="141"/>
      <c r="DF45" s="141"/>
      <c r="DG45" s="141"/>
      <c r="DH45" s="141"/>
      <c r="DI45" s="141"/>
      <c r="DJ45" s="141"/>
      <c r="DK45" s="141"/>
      <c r="DL45" s="141"/>
      <c r="DM45" s="141"/>
      <c r="DN45" s="141"/>
      <c r="DO45" s="141"/>
      <c r="DP45" s="141"/>
      <c r="DQ45" s="141"/>
      <c r="DR45" s="141"/>
      <c r="DS45" s="141"/>
      <c r="DT45" s="141"/>
      <c r="DU45" s="141"/>
      <c r="DV45" s="141"/>
      <c r="DW45" s="141"/>
      <c r="DX45" s="141"/>
      <c r="DY45" s="141"/>
      <c r="DZ45" s="141"/>
      <c r="EA45" s="141"/>
      <c r="EB45" s="141"/>
      <c r="EC45" s="141"/>
      <c r="ED45" s="141"/>
      <c r="EE45" s="141"/>
      <c r="EF45" s="141"/>
      <c r="EG45" s="141"/>
      <c r="EH45" s="141"/>
      <c r="EI45" s="141"/>
      <c r="EJ45" s="141"/>
      <c r="EK45" s="141"/>
      <c r="EL45" s="141"/>
      <c r="EM45" s="141"/>
      <c r="EN45" s="141"/>
      <c r="EO45" s="141"/>
      <c r="EP45" s="141"/>
      <c r="EQ45" s="141"/>
      <c r="ER45" s="141"/>
      <c r="ES45" s="141"/>
      <c r="ET45" s="141"/>
      <c r="EU45" s="141"/>
      <c r="EV45" s="141"/>
      <c r="EW45" s="141"/>
      <c r="EX45" s="141"/>
      <c r="EY45" s="141"/>
      <c r="EZ45" s="141"/>
      <c r="FA45" s="141"/>
      <c r="FB45" s="141"/>
      <c r="FC45" s="141"/>
      <c r="FD45" s="141"/>
      <c r="FE45" s="141"/>
      <c r="FF45" s="141"/>
      <c r="FG45" s="141"/>
      <c r="FH45" s="141"/>
      <c r="FI45" s="141"/>
      <c r="FJ45" s="141"/>
      <c r="FK45" s="141"/>
      <c r="FL45" s="141"/>
      <c r="FM45" s="141"/>
      <c r="FN45" s="141"/>
      <c r="FO45" s="141"/>
      <c r="FP45" s="141"/>
      <c r="FQ45" s="141"/>
      <c r="FR45" s="141"/>
      <c r="FS45" s="141"/>
      <c r="FT45" s="141"/>
      <c r="FU45" s="141"/>
      <c r="FV45" s="141"/>
      <c r="FW45" s="141"/>
      <c r="FX45" s="141"/>
      <c r="FY45" s="141"/>
      <c r="FZ45" s="141"/>
      <c r="GA45" s="141"/>
      <c r="GB45" s="141"/>
      <c r="GC45" s="141"/>
      <c r="GD45" s="141"/>
      <c r="GE45" s="141"/>
      <c r="GF45" s="141"/>
      <c r="GG45" s="141"/>
      <c r="GH45" s="141"/>
      <c r="GI45" s="141"/>
      <c r="GJ45" s="141"/>
      <c r="GK45" s="141"/>
      <c r="GL45" s="141"/>
      <c r="GM45" s="141"/>
      <c r="GN45" s="141"/>
      <c r="GO45" s="141"/>
      <c r="GP45" s="141"/>
      <c r="GQ45" s="141"/>
      <c r="GR45" s="141"/>
      <c r="GS45" s="141"/>
      <c r="GT45" s="141"/>
      <c r="GU45" s="141"/>
      <c r="GV45" s="141"/>
      <c r="GW45" s="141"/>
      <c r="GX45" s="141"/>
      <c r="GY45" s="141"/>
      <c r="GZ45" s="141"/>
      <c r="HA45" s="141"/>
      <c r="HB45" s="141"/>
      <c r="HC45" s="141"/>
      <c r="HD45" s="141"/>
      <c r="HE45" s="141"/>
      <c r="HF45" s="141"/>
      <c r="HG45" s="141"/>
      <c r="HH45" s="141"/>
      <c r="HI45" s="141"/>
      <c r="HJ45" s="141"/>
      <c r="HK45" s="141"/>
      <c r="HL45" s="141"/>
      <c r="HM45" s="141"/>
      <c r="HN45" s="141"/>
      <c r="HO45" s="141"/>
      <c r="HP45" s="141"/>
      <c r="HQ45" s="141"/>
      <c r="HR45" s="141"/>
      <c r="HS45" s="141"/>
      <c r="HT45" s="141"/>
      <c r="HU45" s="141"/>
      <c r="HV45" s="141"/>
      <c r="HW45" s="141"/>
      <c r="HX45" s="141"/>
      <c r="HY45" s="141"/>
      <c r="HZ45" s="141"/>
      <c r="IA45" s="141"/>
      <c r="IB45" s="141"/>
      <c r="IC45" s="141"/>
      <c r="ID45" s="141"/>
      <c r="IE45" s="141"/>
      <c r="IF45" s="141"/>
      <c r="IG45" s="141"/>
      <c r="IH45" s="141"/>
      <c r="II45" s="141"/>
      <c r="IJ45" s="141"/>
      <c r="IK45" s="141"/>
      <c r="IL45" s="141"/>
      <c r="IM45" s="141"/>
      <c r="IN45" s="141"/>
      <c r="IO45" s="141"/>
      <c r="IP45" s="141"/>
      <c r="IQ45" s="141"/>
      <c r="IR45" s="141"/>
      <c r="IS45" s="141"/>
      <c r="IT45" s="141"/>
      <c r="IU45" s="141"/>
      <c r="IV45" s="141"/>
    </row>
    <row r="46" spans="1:256" ht="16.5">
      <c r="A46" s="2304"/>
      <c r="B46" s="2312"/>
      <c r="C46" s="281"/>
      <c r="D46" s="80"/>
      <c r="E46" s="533"/>
      <c r="F46" s="533"/>
      <c r="G46" s="533"/>
      <c r="H46" s="76"/>
      <c r="I46" s="533"/>
      <c r="J46" s="533"/>
      <c r="K46" s="1326"/>
      <c r="L46" s="1327"/>
      <c r="M46" s="1331"/>
      <c r="N46" s="1331"/>
      <c r="O46" s="95" t="s">
        <v>1287</v>
      </c>
      <c r="P46" s="277" t="s">
        <v>1288</v>
      </c>
      <c r="Q46" s="95">
        <v>2</v>
      </c>
      <c r="R46" s="95">
        <v>2</v>
      </c>
      <c r="S46" s="81"/>
      <c r="T46" s="1372"/>
      <c r="U46" s="1373"/>
      <c r="V46" s="1373"/>
      <c r="W46" s="533" t="s">
        <v>1289</v>
      </c>
      <c r="X46" s="76" t="s">
        <v>1290</v>
      </c>
      <c r="Y46" s="533">
        <v>2</v>
      </c>
      <c r="Z46" s="533">
        <v>2</v>
      </c>
      <c r="AA46" s="533"/>
      <c r="AB46" s="76"/>
      <c r="AC46" s="236"/>
      <c r="AD46" s="236"/>
      <c r="AE46" s="236"/>
      <c r="AF46" s="236"/>
      <c r="AG46" s="236"/>
      <c r="AH46" s="236"/>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c r="BV46" s="141"/>
      <c r="BW46" s="141"/>
      <c r="BX46" s="141"/>
      <c r="BY46" s="141"/>
      <c r="BZ46" s="141"/>
      <c r="CA46" s="141"/>
      <c r="CB46" s="141"/>
      <c r="CC46" s="141"/>
      <c r="CD46" s="141"/>
      <c r="CE46" s="141"/>
      <c r="CF46" s="141"/>
      <c r="CG46" s="141"/>
      <c r="CH46" s="141"/>
      <c r="CI46" s="141"/>
      <c r="CJ46" s="141"/>
      <c r="CK46" s="141"/>
      <c r="CL46" s="141"/>
      <c r="CM46" s="141"/>
      <c r="CN46" s="141"/>
      <c r="CO46" s="141"/>
      <c r="CP46" s="141"/>
      <c r="CQ46" s="141"/>
      <c r="CR46" s="141"/>
      <c r="CS46" s="141"/>
      <c r="CT46" s="141"/>
      <c r="CU46" s="141"/>
      <c r="CV46" s="141"/>
      <c r="CW46" s="141"/>
      <c r="CX46" s="141"/>
      <c r="CY46" s="141"/>
      <c r="CZ46" s="141"/>
      <c r="DA46" s="141"/>
      <c r="DB46" s="141"/>
      <c r="DC46" s="141"/>
      <c r="DD46" s="141"/>
      <c r="DE46" s="141"/>
      <c r="DF46" s="141"/>
      <c r="DG46" s="141"/>
      <c r="DH46" s="141"/>
      <c r="DI46" s="141"/>
      <c r="DJ46" s="141"/>
      <c r="DK46" s="141"/>
      <c r="DL46" s="141"/>
      <c r="DM46" s="141"/>
      <c r="DN46" s="141"/>
      <c r="DO46" s="141"/>
      <c r="DP46" s="141"/>
      <c r="DQ46" s="141"/>
      <c r="DR46" s="141"/>
      <c r="DS46" s="141"/>
      <c r="DT46" s="141"/>
      <c r="DU46" s="141"/>
      <c r="DV46" s="141"/>
      <c r="DW46" s="141"/>
      <c r="DX46" s="141"/>
      <c r="DY46" s="141"/>
      <c r="DZ46" s="141"/>
      <c r="EA46" s="141"/>
      <c r="EB46" s="141"/>
      <c r="EC46" s="141"/>
      <c r="ED46" s="141"/>
      <c r="EE46" s="141"/>
      <c r="EF46" s="141"/>
      <c r="EG46" s="141"/>
      <c r="EH46" s="141"/>
      <c r="EI46" s="141"/>
      <c r="EJ46" s="141"/>
      <c r="EK46" s="141"/>
      <c r="EL46" s="141"/>
      <c r="EM46" s="141"/>
      <c r="EN46" s="141"/>
      <c r="EO46" s="141"/>
      <c r="EP46" s="141"/>
      <c r="EQ46" s="141"/>
      <c r="ER46" s="141"/>
      <c r="ES46" s="141"/>
      <c r="ET46" s="141"/>
      <c r="EU46" s="141"/>
      <c r="EV46" s="141"/>
      <c r="EW46" s="141"/>
      <c r="EX46" s="141"/>
      <c r="EY46" s="141"/>
      <c r="EZ46" s="141"/>
      <c r="FA46" s="141"/>
      <c r="FB46" s="141"/>
      <c r="FC46" s="141"/>
      <c r="FD46" s="141"/>
      <c r="FE46" s="141"/>
      <c r="FF46" s="141"/>
      <c r="FG46" s="141"/>
      <c r="FH46" s="141"/>
      <c r="FI46" s="141"/>
      <c r="FJ46" s="141"/>
      <c r="FK46" s="141"/>
      <c r="FL46" s="141"/>
      <c r="FM46" s="141"/>
      <c r="FN46" s="141"/>
      <c r="FO46" s="141"/>
      <c r="FP46" s="141"/>
      <c r="FQ46" s="141"/>
      <c r="FR46" s="141"/>
      <c r="FS46" s="141"/>
      <c r="FT46" s="141"/>
      <c r="FU46" s="141"/>
      <c r="FV46" s="141"/>
      <c r="FW46" s="141"/>
      <c r="FX46" s="141"/>
      <c r="FY46" s="141"/>
      <c r="FZ46" s="141"/>
      <c r="GA46" s="141"/>
      <c r="GB46" s="141"/>
      <c r="GC46" s="141"/>
      <c r="GD46" s="141"/>
      <c r="GE46" s="141"/>
      <c r="GF46" s="141"/>
      <c r="GG46" s="141"/>
      <c r="GH46" s="141"/>
      <c r="GI46" s="141"/>
      <c r="GJ46" s="141"/>
      <c r="GK46" s="141"/>
      <c r="GL46" s="141"/>
      <c r="GM46" s="141"/>
      <c r="GN46" s="141"/>
      <c r="GO46" s="141"/>
      <c r="GP46" s="141"/>
      <c r="GQ46" s="141"/>
      <c r="GR46" s="141"/>
      <c r="GS46" s="141"/>
      <c r="GT46" s="141"/>
      <c r="GU46" s="141"/>
      <c r="GV46" s="141"/>
      <c r="GW46" s="141"/>
      <c r="GX46" s="141"/>
      <c r="GY46" s="141"/>
      <c r="GZ46" s="141"/>
      <c r="HA46" s="141"/>
      <c r="HB46" s="141"/>
      <c r="HC46" s="141"/>
      <c r="HD46" s="141"/>
      <c r="HE46" s="141"/>
      <c r="HF46" s="141"/>
      <c r="HG46" s="141"/>
      <c r="HH46" s="141"/>
      <c r="HI46" s="141"/>
      <c r="HJ46" s="141"/>
      <c r="HK46" s="141"/>
      <c r="HL46" s="141"/>
      <c r="HM46" s="141"/>
      <c r="HN46" s="141"/>
      <c r="HO46" s="141"/>
      <c r="HP46" s="141"/>
      <c r="HQ46" s="141"/>
      <c r="HR46" s="141"/>
      <c r="HS46" s="141"/>
      <c r="HT46" s="141"/>
      <c r="HU46" s="141"/>
      <c r="HV46" s="141"/>
      <c r="HW46" s="141"/>
      <c r="HX46" s="141"/>
      <c r="HY46" s="141"/>
      <c r="HZ46" s="141"/>
      <c r="IA46" s="141"/>
      <c r="IB46" s="141"/>
      <c r="IC46" s="141"/>
      <c r="ID46" s="141"/>
      <c r="IE46" s="141"/>
      <c r="IF46" s="141"/>
      <c r="IG46" s="141"/>
      <c r="IH46" s="141"/>
      <c r="II46" s="141"/>
      <c r="IJ46" s="141"/>
      <c r="IK46" s="141"/>
      <c r="IL46" s="141"/>
      <c r="IM46" s="141"/>
      <c r="IN46" s="141"/>
      <c r="IO46" s="141"/>
      <c r="IP46" s="141"/>
      <c r="IQ46" s="141"/>
      <c r="IR46" s="141"/>
      <c r="IS46" s="141"/>
      <c r="IT46" s="141"/>
      <c r="IU46" s="141"/>
      <c r="IV46" s="141"/>
    </row>
    <row r="47" spans="1:256" ht="17.25" thickBot="1">
      <c r="A47" s="2305"/>
      <c r="B47" s="2313"/>
      <c r="C47" s="279"/>
      <c r="D47" s="277"/>
      <c r="E47" s="95"/>
      <c r="F47" s="95"/>
      <c r="G47" s="81"/>
      <c r="H47" s="1372"/>
      <c r="I47" s="1373"/>
      <c r="J47" s="1373"/>
      <c r="K47" s="95"/>
      <c r="L47" s="277"/>
      <c r="M47" s="95"/>
      <c r="N47" s="95"/>
      <c r="O47" s="95"/>
      <c r="P47" s="277"/>
      <c r="Q47" s="95"/>
      <c r="R47" s="95"/>
      <c r="S47" s="81"/>
      <c r="T47" s="1372"/>
      <c r="U47" s="1373"/>
      <c r="V47" s="1373"/>
      <c r="W47" s="95"/>
      <c r="X47" s="273"/>
      <c r="Y47" s="95"/>
      <c r="Z47" s="274"/>
      <c r="AA47" s="273"/>
      <c r="AB47" s="94"/>
      <c r="AC47" s="95"/>
      <c r="AD47" s="95"/>
      <c r="AE47" s="273"/>
      <c r="AF47" s="94"/>
      <c r="AG47" s="95"/>
      <c r="AH47" s="95"/>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c r="CA47" s="141"/>
      <c r="CB47" s="141"/>
      <c r="CC47" s="141"/>
      <c r="CD47" s="141"/>
      <c r="CE47" s="141"/>
      <c r="CF47" s="141"/>
      <c r="CG47" s="141"/>
      <c r="CH47" s="141"/>
      <c r="CI47" s="141"/>
      <c r="CJ47" s="141"/>
      <c r="CK47" s="141"/>
      <c r="CL47" s="141"/>
      <c r="CM47" s="141"/>
      <c r="CN47" s="141"/>
      <c r="CO47" s="141"/>
      <c r="CP47" s="141"/>
      <c r="CQ47" s="141"/>
      <c r="CR47" s="141"/>
      <c r="CS47" s="141"/>
      <c r="CT47" s="141"/>
      <c r="CU47" s="141"/>
      <c r="CV47" s="141"/>
      <c r="CW47" s="141"/>
      <c r="CX47" s="141"/>
      <c r="CY47" s="141"/>
      <c r="CZ47" s="141"/>
      <c r="DA47" s="141"/>
      <c r="DB47" s="141"/>
      <c r="DC47" s="141"/>
      <c r="DD47" s="141"/>
      <c r="DE47" s="141"/>
      <c r="DF47" s="141"/>
      <c r="DG47" s="141"/>
      <c r="DH47" s="141"/>
      <c r="DI47" s="141"/>
      <c r="DJ47" s="141"/>
      <c r="DK47" s="141"/>
      <c r="DL47" s="141"/>
      <c r="DM47" s="141"/>
      <c r="DN47" s="141"/>
      <c r="DO47" s="141"/>
      <c r="DP47" s="141"/>
      <c r="DQ47" s="141"/>
      <c r="DR47" s="141"/>
      <c r="DS47" s="141"/>
      <c r="DT47" s="141"/>
      <c r="DU47" s="141"/>
      <c r="DV47" s="141"/>
      <c r="DW47" s="141"/>
      <c r="DX47" s="141"/>
      <c r="DY47" s="141"/>
      <c r="DZ47" s="141"/>
      <c r="EA47" s="141"/>
      <c r="EB47" s="141"/>
      <c r="EC47" s="141"/>
      <c r="ED47" s="141"/>
      <c r="EE47" s="141"/>
      <c r="EF47" s="141"/>
      <c r="EG47" s="141"/>
      <c r="EH47" s="141"/>
      <c r="EI47" s="141"/>
      <c r="EJ47" s="141"/>
      <c r="EK47" s="141"/>
      <c r="EL47" s="141"/>
      <c r="EM47" s="141"/>
      <c r="EN47" s="141"/>
      <c r="EO47" s="141"/>
      <c r="EP47" s="141"/>
      <c r="EQ47" s="141"/>
      <c r="ER47" s="141"/>
      <c r="ES47" s="141"/>
      <c r="ET47" s="141"/>
      <c r="EU47" s="141"/>
      <c r="EV47" s="141"/>
      <c r="EW47" s="141"/>
      <c r="EX47" s="141"/>
      <c r="EY47" s="141"/>
      <c r="EZ47" s="141"/>
      <c r="FA47" s="141"/>
      <c r="FB47" s="141"/>
      <c r="FC47" s="141"/>
      <c r="FD47" s="141"/>
      <c r="FE47" s="141"/>
      <c r="FF47" s="141"/>
      <c r="FG47" s="141"/>
      <c r="FH47" s="141"/>
      <c r="FI47" s="141"/>
      <c r="FJ47" s="141"/>
      <c r="FK47" s="141"/>
      <c r="FL47" s="141"/>
      <c r="FM47" s="141"/>
      <c r="FN47" s="141"/>
      <c r="FO47" s="141"/>
      <c r="FP47" s="141"/>
      <c r="FQ47" s="141"/>
      <c r="FR47" s="141"/>
      <c r="FS47" s="141"/>
      <c r="FT47" s="141"/>
      <c r="FU47" s="141"/>
      <c r="FV47" s="141"/>
      <c r="FW47" s="141"/>
      <c r="FX47" s="141"/>
      <c r="FY47" s="141"/>
      <c r="FZ47" s="141"/>
      <c r="GA47" s="141"/>
      <c r="GB47" s="141"/>
      <c r="GC47" s="141"/>
      <c r="GD47" s="141"/>
      <c r="GE47" s="141"/>
      <c r="GF47" s="141"/>
      <c r="GG47" s="141"/>
      <c r="GH47" s="141"/>
      <c r="GI47" s="141"/>
      <c r="GJ47" s="141"/>
      <c r="GK47" s="141"/>
      <c r="GL47" s="141"/>
      <c r="GM47" s="141"/>
      <c r="GN47" s="141"/>
      <c r="GO47" s="141"/>
      <c r="GP47" s="141"/>
      <c r="GQ47" s="141"/>
      <c r="GR47" s="141"/>
      <c r="GS47" s="141"/>
      <c r="GT47" s="141"/>
      <c r="GU47" s="141"/>
      <c r="GV47" s="141"/>
      <c r="GW47" s="141"/>
      <c r="GX47" s="141"/>
      <c r="GY47" s="141"/>
      <c r="GZ47" s="141"/>
      <c r="HA47" s="141"/>
      <c r="HB47" s="141"/>
      <c r="HC47" s="141"/>
      <c r="HD47" s="141"/>
      <c r="HE47" s="141"/>
      <c r="HF47" s="141"/>
      <c r="HG47" s="141"/>
      <c r="HH47" s="141"/>
      <c r="HI47" s="141"/>
      <c r="HJ47" s="141"/>
      <c r="HK47" s="141"/>
      <c r="HL47" s="141"/>
      <c r="HM47" s="141"/>
      <c r="HN47" s="141"/>
      <c r="HO47" s="141"/>
      <c r="HP47" s="141"/>
      <c r="HQ47" s="141"/>
      <c r="HR47" s="141"/>
      <c r="HS47" s="141"/>
      <c r="HT47" s="141"/>
      <c r="HU47" s="141"/>
      <c r="HV47" s="141"/>
      <c r="HW47" s="141"/>
      <c r="HX47" s="141"/>
      <c r="HY47" s="141"/>
      <c r="HZ47" s="141"/>
      <c r="IA47" s="141"/>
      <c r="IB47" s="141"/>
      <c r="IC47" s="141"/>
      <c r="ID47" s="141"/>
      <c r="IE47" s="141"/>
      <c r="IF47" s="141"/>
      <c r="IG47" s="141"/>
      <c r="IH47" s="141"/>
      <c r="II47" s="141"/>
      <c r="IJ47" s="141"/>
      <c r="IK47" s="141"/>
      <c r="IL47" s="141"/>
      <c r="IM47" s="141"/>
      <c r="IN47" s="141"/>
      <c r="IO47" s="141"/>
      <c r="IP47" s="141"/>
      <c r="IQ47" s="141"/>
      <c r="IR47" s="141"/>
      <c r="IS47" s="141"/>
      <c r="IT47" s="141"/>
      <c r="IU47" s="141"/>
      <c r="IV47" s="141"/>
    </row>
    <row r="48" spans="1:256" ht="18" thickBot="1" thickTop="1">
      <c r="A48" s="1760" t="s">
        <v>38</v>
      </c>
      <c r="B48" s="1761"/>
      <c r="C48" s="272"/>
      <c r="D48" s="270"/>
      <c r="E48" s="292">
        <v>8</v>
      </c>
      <c r="F48" s="292">
        <v>8</v>
      </c>
      <c r="G48" s="267"/>
      <c r="H48" s="267"/>
      <c r="I48" s="292">
        <v>10</v>
      </c>
      <c r="J48" s="292">
        <v>10</v>
      </c>
      <c r="K48" s="267"/>
      <c r="L48" s="267"/>
      <c r="M48" s="292">
        <v>12</v>
      </c>
      <c r="N48" s="292">
        <v>12</v>
      </c>
      <c r="O48" s="267"/>
      <c r="P48" s="267"/>
      <c r="Q48" s="292">
        <v>12</v>
      </c>
      <c r="R48" s="292">
        <v>12</v>
      </c>
      <c r="S48" s="267"/>
      <c r="T48" s="267"/>
      <c r="U48" s="292">
        <v>12</v>
      </c>
      <c r="V48" s="292">
        <v>12</v>
      </c>
      <c r="W48" s="267"/>
      <c r="X48" s="267"/>
      <c r="Y48" s="292">
        <v>12</v>
      </c>
      <c r="Z48" s="292">
        <v>12</v>
      </c>
      <c r="AA48" s="267"/>
      <c r="AB48" s="267"/>
      <c r="AC48" s="292">
        <v>4</v>
      </c>
      <c r="AD48" s="292">
        <v>4</v>
      </c>
      <c r="AE48" s="267"/>
      <c r="AF48" s="267"/>
      <c r="AG48" s="292">
        <v>2</v>
      </c>
      <c r="AH48" s="292">
        <v>2</v>
      </c>
      <c r="AI48" s="141"/>
      <c r="AJ48" s="141">
        <f>E48+I48+M48+Q48+U48+Y48+AC48+AG48</f>
        <v>72</v>
      </c>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1"/>
      <c r="BR48" s="141"/>
      <c r="BS48" s="141"/>
      <c r="BT48" s="141"/>
      <c r="BU48" s="141"/>
      <c r="BV48" s="141"/>
      <c r="BW48" s="141"/>
      <c r="BX48" s="141"/>
      <c r="BY48" s="141"/>
      <c r="BZ48" s="141"/>
      <c r="CA48" s="141"/>
      <c r="CB48" s="141"/>
      <c r="CC48" s="141"/>
      <c r="CD48" s="141"/>
      <c r="CE48" s="141"/>
      <c r="CF48" s="141"/>
      <c r="CG48" s="141"/>
      <c r="CH48" s="141"/>
      <c r="CI48" s="141"/>
      <c r="CJ48" s="141"/>
      <c r="CK48" s="141"/>
      <c r="CL48" s="141"/>
      <c r="CM48" s="141"/>
      <c r="CN48" s="141"/>
      <c r="CO48" s="141"/>
      <c r="CP48" s="141"/>
      <c r="CQ48" s="141"/>
      <c r="CR48" s="141"/>
      <c r="CS48" s="141"/>
      <c r="CT48" s="141"/>
      <c r="CU48" s="141"/>
      <c r="CV48" s="141"/>
      <c r="CW48" s="141"/>
      <c r="CX48" s="141"/>
      <c r="CY48" s="141"/>
      <c r="CZ48" s="141"/>
      <c r="DA48" s="141"/>
      <c r="DB48" s="141"/>
      <c r="DC48" s="141"/>
      <c r="DD48" s="141"/>
      <c r="DE48" s="141"/>
      <c r="DF48" s="141"/>
      <c r="DG48" s="141"/>
      <c r="DH48" s="141"/>
      <c r="DI48" s="141"/>
      <c r="DJ48" s="141"/>
      <c r="DK48" s="141"/>
      <c r="DL48" s="141"/>
      <c r="DM48" s="141"/>
      <c r="DN48" s="141"/>
      <c r="DO48" s="141"/>
      <c r="DP48" s="141"/>
      <c r="DQ48" s="141"/>
      <c r="DR48" s="141"/>
      <c r="DS48" s="141"/>
      <c r="DT48" s="141"/>
      <c r="DU48" s="141"/>
      <c r="DV48" s="141"/>
      <c r="DW48" s="141"/>
      <c r="DX48" s="141"/>
      <c r="DY48" s="141"/>
      <c r="DZ48" s="141"/>
      <c r="EA48" s="141"/>
      <c r="EB48" s="141"/>
      <c r="EC48" s="141"/>
      <c r="ED48" s="141"/>
      <c r="EE48" s="141"/>
      <c r="EF48" s="141"/>
      <c r="EG48" s="141"/>
      <c r="EH48" s="141"/>
      <c r="EI48" s="141"/>
      <c r="EJ48" s="141"/>
      <c r="EK48" s="141"/>
      <c r="EL48" s="141"/>
      <c r="EM48" s="141"/>
      <c r="EN48" s="141"/>
      <c r="EO48" s="141"/>
      <c r="EP48" s="141"/>
      <c r="EQ48" s="141"/>
      <c r="ER48" s="141"/>
      <c r="ES48" s="141"/>
      <c r="ET48" s="141"/>
      <c r="EU48" s="141"/>
      <c r="EV48" s="141"/>
      <c r="EW48" s="141"/>
      <c r="EX48" s="141"/>
      <c r="EY48" s="141"/>
      <c r="EZ48" s="141"/>
      <c r="FA48" s="141"/>
      <c r="FB48" s="141"/>
      <c r="FC48" s="141"/>
      <c r="FD48" s="141"/>
      <c r="FE48" s="141"/>
      <c r="FF48" s="141"/>
      <c r="FG48" s="141"/>
      <c r="FH48" s="141"/>
      <c r="FI48" s="141"/>
      <c r="FJ48" s="141"/>
      <c r="FK48" s="141"/>
      <c r="FL48" s="141"/>
      <c r="FM48" s="141"/>
      <c r="FN48" s="141"/>
      <c r="FO48" s="141"/>
      <c r="FP48" s="141"/>
      <c r="FQ48" s="141"/>
      <c r="FR48" s="141"/>
      <c r="FS48" s="141"/>
      <c r="FT48" s="141"/>
      <c r="FU48" s="141"/>
      <c r="FV48" s="141"/>
      <c r="FW48" s="141"/>
      <c r="FX48" s="141"/>
      <c r="FY48" s="141"/>
      <c r="FZ48" s="141"/>
      <c r="GA48" s="141"/>
      <c r="GB48" s="141"/>
      <c r="GC48" s="141"/>
      <c r="GD48" s="141"/>
      <c r="GE48" s="141"/>
      <c r="GF48" s="141"/>
      <c r="GG48" s="141"/>
      <c r="GH48" s="141"/>
      <c r="GI48" s="141"/>
      <c r="GJ48" s="141"/>
      <c r="GK48" s="141"/>
      <c r="GL48" s="141"/>
      <c r="GM48" s="141"/>
      <c r="GN48" s="141"/>
      <c r="GO48" s="141"/>
      <c r="GP48" s="141"/>
      <c r="GQ48" s="141"/>
      <c r="GR48" s="141"/>
      <c r="GS48" s="141"/>
      <c r="GT48" s="141"/>
      <c r="GU48" s="141"/>
      <c r="GV48" s="141"/>
      <c r="GW48" s="141"/>
      <c r="GX48" s="141"/>
      <c r="GY48" s="141"/>
      <c r="GZ48" s="141"/>
      <c r="HA48" s="141"/>
      <c r="HB48" s="141"/>
      <c r="HC48" s="141"/>
      <c r="HD48" s="141"/>
      <c r="HE48" s="141"/>
      <c r="HF48" s="141"/>
      <c r="HG48" s="141"/>
      <c r="HH48" s="141"/>
      <c r="HI48" s="141"/>
      <c r="HJ48" s="141"/>
      <c r="HK48" s="141"/>
      <c r="HL48" s="141"/>
      <c r="HM48" s="141"/>
      <c r="HN48" s="141"/>
      <c r="HO48" s="141"/>
      <c r="HP48" s="141"/>
      <c r="HQ48" s="141"/>
      <c r="HR48" s="141"/>
      <c r="HS48" s="141"/>
      <c r="HT48" s="141"/>
      <c r="HU48" s="141"/>
      <c r="HV48" s="141"/>
      <c r="HW48" s="141"/>
      <c r="HX48" s="141"/>
      <c r="HY48" s="141"/>
      <c r="HZ48" s="141"/>
      <c r="IA48" s="141"/>
      <c r="IB48" s="141"/>
      <c r="IC48" s="141"/>
      <c r="ID48" s="141"/>
      <c r="IE48" s="141"/>
      <c r="IF48" s="141"/>
      <c r="IG48" s="141"/>
      <c r="IH48" s="141"/>
      <c r="II48" s="141"/>
      <c r="IJ48" s="141"/>
      <c r="IK48" s="141"/>
      <c r="IL48" s="141"/>
      <c r="IM48" s="141"/>
      <c r="IN48" s="141"/>
      <c r="IO48" s="141"/>
      <c r="IP48" s="141"/>
      <c r="IQ48" s="141"/>
      <c r="IR48" s="141"/>
      <c r="IS48" s="141"/>
      <c r="IT48" s="141"/>
      <c r="IU48" s="141"/>
      <c r="IV48" s="141"/>
    </row>
    <row r="49" spans="1:256" ht="18" thickBot="1" thickTop="1">
      <c r="A49" s="2314" t="s">
        <v>40</v>
      </c>
      <c r="B49" s="2315"/>
      <c r="C49" s="267"/>
      <c r="D49" s="267"/>
      <c r="E49" s="267">
        <f>E13+E21+E27+E32+E48</f>
        <v>24</v>
      </c>
      <c r="F49" s="267">
        <f>F13+F21+F27+F32+F48</f>
        <v>25</v>
      </c>
      <c r="G49" s="271"/>
      <c r="H49" s="270"/>
      <c r="I49" s="267">
        <f>I13+I21+I27+I32+I48</f>
        <v>22</v>
      </c>
      <c r="J49" s="267">
        <f>J13+J21+J27+J32+J48</f>
        <v>23</v>
      </c>
      <c r="K49" s="267"/>
      <c r="L49" s="268"/>
      <c r="M49" s="267">
        <f>M13+M18+M21+M27+M32+M48</f>
        <v>20</v>
      </c>
      <c r="N49" s="267">
        <f>N13+N18+N21+N27+N32+N48</f>
        <v>20</v>
      </c>
      <c r="O49" s="267"/>
      <c r="P49" s="268"/>
      <c r="Q49" s="267">
        <f>Q13+Q21+Q18+Q27+Q32+Q48</f>
        <v>18</v>
      </c>
      <c r="R49" s="267">
        <f>R13+R18+R21+R27+R32+R48</f>
        <v>18</v>
      </c>
      <c r="S49" s="269"/>
      <c r="T49" s="268"/>
      <c r="U49" s="267">
        <f>U13+U18+U21+U27+U32+U48</f>
        <v>22</v>
      </c>
      <c r="V49" s="267">
        <f>V13+V18+V21+V27+V32+V48</f>
        <v>22</v>
      </c>
      <c r="W49" s="267"/>
      <c r="X49" s="267"/>
      <c r="Y49" s="267">
        <f>Y13+Y21+Y27+Y32+Y48</f>
        <v>16</v>
      </c>
      <c r="Z49" s="267">
        <f>Z13+Z21+Z27+Z32+Z48</f>
        <v>16</v>
      </c>
      <c r="AA49" s="268"/>
      <c r="AB49" s="268"/>
      <c r="AC49" s="267">
        <f>AC13+AC21+AC27+AC32+AC48</f>
        <v>10</v>
      </c>
      <c r="AD49" s="267">
        <f>AD13+AD21+AD27+AD32+AD48</f>
        <v>10</v>
      </c>
      <c r="AE49" s="268"/>
      <c r="AF49" s="268"/>
      <c r="AG49" s="267">
        <f>AG13+AG21+AG27+AG32+AG48</f>
        <v>10</v>
      </c>
      <c r="AH49" s="267">
        <f>AH13+AH21+AH27+AH32+AH48</f>
        <v>10</v>
      </c>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1"/>
      <c r="BR49" s="141"/>
      <c r="BS49" s="141"/>
      <c r="BT49" s="141"/>
      <c r="BU49" s="141"/>
      <c r="BV49" s="141"/>
      <c r="BW49" s="141"/>
      <c r="BX49" s="141"/>
      <c r="BY49" s="141"/>
      <c r="BZ49" s="141"/>
      <c r="CA49" s="141"/>
      <c r="CB49" s="141"/>
      <c r="CC49" s="141"/>
      <c r="CD49" s="141"/>
      <c r="CE49" s="141"/>
      <c r="CF49" s="141"/>
      <c r="CG49" s="141"/>
      <c r="CH49" s="141"/>
      <c r="CI49" s="141"/>
      <c r="CJ49" s="141"/>
      <c r="CK49" s="141"/>
      <c r="CL49" s="141"/>
      <c r="CM49" s="141"/>
      <c r="CN49" s="141"/>
      <c r="CO49" s="141"/>
      <c r="CP49" s="141"/>
      <c r="CQ49" s="141"/>
      <c r="CR49" s="141"/>
      <c r="CS49" s="141"/>
      <c r="CT49" s="141"/>
      <c r="CU49" s="141"/>
      <c r="CV49" s="141"/>
      <c r="CW49" s="141"/>
      <c r="CX49" s="141"/>
      <c r="CY49" s="141"/>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1"/>
      <c r="DV49" s="141"/>
      <c r="DW49" s="141"/>
      <c r="DX49" s="141"/>
      <c r="DY49" s="141"/>
      <c r="DZ49" s="141"/>
      <c r="EA49" s="141"/>
      <c r="EB49" s="141"/>
      <c r="EC49" s="141"/>
      <c r="ED49" s="141"/>
      <c r="EE49" s="141"/>
      <c r="EF49" s="141"/>
      <c r="EG49" s="141"/>
      <c r="EH49" s="141"/>
      <c r="EI49" s="141"/>
      <c r="EJ49" s="141"/>
      <c r="EK49" s="141"/>
      <c r="EL49" s="141"/>
      <c r="EM49" s="141"/>
      <c r="EN49" s="141"/>
      <c r="EO49" s="141"/>
      <c r="EP49" s="141"/>
      <c r="EQ49" s="141"/>
      <c r="ER49" s="141"/>
      <c r="ES49" s="141"/>
      <c r="ET49" s="141"/>
      <c r="EU49" s="141"/>
      <c r="EV49" s="141"/>
      <c r="EW49" s="141"/>
      <c r="EX49" s="141"/>
      <c r="EY49" s="141"/>
      <c r="EZ49" s="141"/>
      <c r="FA49" s="141"/>
      <c r="FB49" s="141"/>
      <c r="FC49" s="141"/>
      <c r="FD49" s="141"/>
      <c r="FE49" s="141"/>
      <c r="FF49" s="141"/>
      <c r="FG49" s="141"/>
      <c r="FH49" s="141"/>
      <c r="FI49" s="141"/>
      <c r="FJ49" s="141"/>
      <c r="FK49" s="141"/>
      <c r="FL49" s="141"/>
      <c r="FM49" s="141"/>
      <c r="FN49" s="141"/>
      <c r="FO49" s="141"/>
      <c r="FP49" s="141"/>
      <c r="FQ49" s="141"/>
      <c r="FR49" s="141"/>
      <c r="FS49" s="141"/>
      <c r="FT49" s="141"/>
      <c r="FU49" s="141"/>
      <c r="FV49" s="141"/>
      <c r="FW49" s="141"/>
      <c r="FX49" s="141"/>
      <c r="FY49" s="141"/>
      <c r="FZ49" s="141"/>
      <c r="GA49" s="141"/>
      <c r="GB49" s="141"/>
      <c r="GC49" s="141"/>
      <c r="GD49" s="141"/>
      <c r="GE49" s="141"/>
      <c r="GF49" s="141"/>
      <c r="GG49" s="141"/>
      <c r="GH49" s="141"/>
      <c r="GI49" s="141"/>
      <c r="GJ49" s="141"/>
      <c r="GK49" s="141"/>
      <c r="GL49" s="141"/>
      <c r="GM49" s="141"/>
      <c r="GN49" s="141"/>
      <c r="GO49" s="141"/>
      <c r="GP49" s="141"/>
      <c r="GQ49" s="141"/>
      <c r="GR49" s="141"/>
      <c r="GS49" s="141"/>
      <c r="GT49" s="141"/>
      <c r="GU49" s="141"/>
      <c r="GV49" s="141"/>
      <c r="GW49" s="141"/>
      <c r="GX49" s="141"/>
      <c r="GY49" s="141"/>
      <c r="GZ49" s="141"/>
      <c r="HA49" s="141"/>
      <c r="HB49" s="141"/>
      <c r="HC49" s="141"/>
      <c r="HD49" s="141"/>
      <c r="HE49" s="141"/>
      <c r="HF49" s="141"/>
      <c r="HG49" s="141"/>
      <c r="HH49" s="141"/>
      <c r="HI49" s="141"/>
      <c r="HJ49" s="141"/>
      <c r="HK49" s="141"/>
      <c r="HL49" s="141"/>
      <c r="HM49" s="141"/>
      <c r="HN49" s="141"/>
      <c r="HO49" s="141"/>
      <c r="HP49" s="141"/>
      <c r="HQ49" s="141"/>
      <c r="HR49" s="141"/>
      <c r="HS49" s="141"/>
      <c r="HT49" s="141"/>
      <c r="HU49" s="141"/>
      <c r="HV49" s="141"/>
      <c r="HW49" s="141"/>
      <c r="HX49" s="141"/>
      <c r="HY49" s="141"/>
      <c r="HZ49" s="141"/>
      <c r="IA49" s="141"/>
      <c r="IB49" s="141"/>
      <c r="IC49" s="141"/>
      <c r="ID49" s="141"/>
      <c r="IE49" s="141"/>
      <c r="IF49" s="141"/>
      <c r="IG49" s="141"/>
      <c r="IH49" s="141"/>
      <c r="II49" s="141"/>
      <c r="IJ49" s="141"/>
      <c r="IK49" s="141"/>
      <c r="IL49" s="141"/>
      <c r="IM49" s="141"/>
      <c r="IN49" s="141"/>
      <c r="IO49" s="141"/>
      <c r="IP49" s="141"/>
      <c r="IQ49" s="141"/>
      <c r="IR49" s="141"/>
      <c r="IS49" s="141"/>
      <c r="IT49" s="141"/>
      <c r="IU49" s="141"/>
      <c r="IV49" s="141"/>
    </row>
    <row r="50" spans="1:256" ht="16.5">
      <c r="A50" s="1783" t="s">
        <v>322</v>
      </c>
      <c r="B50" s="1785"/>
      <c r="C50" s="1831" t="s">
        <v>33</v>
      </c>
      <c r="D50" s="1832"/>
      <c r="E50" s="2316">
        <f>AJ13</f>
        <v>20</v>
      </c>
      <c r="F50" s="2317"/>
      <c r="G50" s="2317"/>
      <c r="H50" s="2317"/>
      <c r="I50" s="1810" t="s">
        <v>34</v>
      </c>
      <c r="J50" s="1810"/>
      <c r="K50" s="1810"/>
      <c r="L50" s="1627" t="s">
        <v>22</v>
      </c>
      <c r="M50" s="2320">
        <v>6</v>
      </c>
      <c r="N50" s="2321"/>
      <c r="O50" s="2321"/>
      <c r="P50" s="2322"/>
      <c r="Q50" s="2323" t="s">
        <v>153</v>
      </c>
      <c r="R50" s="2324"/>
      <c r="S50" s="2324"/>
      <c r="T50" s="2325"/>
      <c r="U50" s="1810" t="s">
        <v>39</v>
      </c>
      <c r="V50" s="1810"/>
      <c r="W50" s="1810"/>
      <c r="X50" s="1810">
        <v>36</v>
      </c>
      <c r="Y50" s="1810"/>
      <c r="Z50" s="1810"/>
      <c r="AA50" s="1810"/>
      <c r="AB50" s="1808" t="s">
        <v>154</v>
      </c>
      <c r="AC50" s="1810">
        <f>128-E50-M50-X50-E52-M52</f>
        <v>58</v>
      </c>
      <c r="AD50" s="1810"/>
      <c r="AE50" s="1810"/>
      <c r="AF50" s="1810"/>
      <c r="AG50" s="1810"/>
      <c r="AH50" s="1810"/>
      <c r="AI50" s="532">
        <f>AC50*1.2</f>
        <v>69.6</v>
      </c>
      <c r="AJ50" s="532">
        <f>128-E50-M50-X50-E52-M52</f>
        <v>58</v>
      </c>
      <c r="AK50" s="532"/>
      <c r="AL50" s="532"/>
      <c r="AM50" s="532"/>
      <c r="AN50" s="532"/>
      <c r="AO50" s="532"/>
      <c r="AP50" s="532"/>
      <c r="AQ50" s="532"/>
      <c r="AR50" s="532"/>
      <c r="AS50" s="532"/>
      <c r="AT50" s="532"/>
      <c r="AU50" s="532"/>
      <c r="AV50" s="532"/>
      <c r="AW50" s="532"/>
      <c r="AX50" s="532"/>
      <c r="AY50" s="532"/>
      <c r="AZ50" s="532"/>
      <c r="BA50" s="532"/>
      <c r="BB50" s="532"/>
      <c r="BC50" s="532"/>
      <c r="BD50" s="532"/>
      <c r="BE50" s="532"/>
      <c r="BF50" s="532"/>
      <c r="BG50" s="532"/>
      <c r="BH50" s="532"/>
      <c r="BI50" s="532"/>
      <c r="BJ50" s="532"/>
      <c r="BK50" s="532"/>
      <c r="BL50" s="532"/>
      <c r="BM50" s="532"/>
      <c r="BN50" s="532"/>
      <c r="BO50" s="532"/>
      <c r="BP50" s="532"/>
      <c r="BQ50" s="532"/>
      <c r="BR50" s="532"/>
      <c r="BS50" s="532"/>
      <c r="BT50" s="532"/>
      <c r="BU50" s="532"/>
      <c r="BV50" s="532"/>
      <c r="BW50" s="532"/>
      <c r="BX50" s="532"/>
      <c r="BY50" s="532"/>
      <c r="BZ50" s="532"/>
      <c r="CA50" s="532"/>
      <c r="CB50" s="532"/>
      <c r="CC50" s="532"/>
      <c r="CD50" s="532"/>
      <c r="CE50" s="532"/>
      <c r="CF50" s="532"/>
      <c r="CG50" s="532"/>
      <c r="CH50" s="532"/>
      <c r="CI50" s="532"/>
      <c r="CJ50" s="532"/>
      <c r="CK50" s="532"/>
      <c r="CL50" s="532"/>
      <c r="CM50" s="532"/>
      <c r="CN50" s="532"/>
      <c r="CO50" s="532"/>
      <c r="CP50" s="532"/>
      <c r="CQ50" s="532"/>
      <c r="CR50" s="532"/>
      <c r="CS50" s="532"/>
      <c r="CT50" s="532"/>
      <c r="CU50" s="532"/>
      <c r="CV50" s="532"/>
      <c r="CW50" s="532"/>
      <c r="CX50" s="532"/>
      <c r="CY50" s="532"/>
      <c r="CZ50" s="532"/>
      <c r="DA50" s="532"/>
      <c r="DB50" s="532"/>
      <c r="DC50" s="532"/>
      <c r="DD50" s="532"/>
      <c r="DE50" s="532"/>
      <c r="DF50" s="532"/>
      <c r="DG50" s="532"/>
      <c r="DH50" s="532"/>
      <c r="DI50" s="532"/>
      <c r="DJ50" s="532"/>
      <c r="DK50" s="532"/>
      <c r="DL50" s="532"/>
      <c r="DM50" s="532"/>
      <c r="DN50" s="532"/>
      <c r="DO50" s="532"/>
      <c r="DP50" s="532"/>
      <c r="DQ50" s="532"/>
      <c r="DR50" s="532"/>
      <c r="DS50" s="532"/>
      <c r="DT50" s="532"/>
      <c r="DU50" s="532"/>
      <c r="DV50" s="532"/>
      <c r="DW50" s="532"/>
      <c r="DX50" s="532"/>
      <c r="DY50" s="532"/>
      <c r="DZ50" s="532"/>
      <c r="EA50" s="532"/>
      <c r="EB50" s="532"/>
      <c r="EC50" s="532"/>
      <c r="ED50" s="532"/>
      <c r="EE50" s="532"/>
      <c r="EF50" s="532"/>
      <c r="EG50" s="532"/>
      <c r="EH50" s="532"/>
      <c r="EI50" s="532"/>
      <c r="EJ50" s="532"/>
      <c r="EK50" s="532"/>
      <c r="EL50" s="532"/>
      <c r="EM50" s="532"/>
      <c r="EN50" s="532"/>
      <c r="EO50" s="532"/>
      <c r="EP50" s="532"/>
      <c r="EQ50" s="532"/>
      <c r="ER50" s="532"/>
      <c r="ES50" s="532"/>
      <c r="ET50" s="532"/>
      <c r="EU50" s="532"/>
      <c r="EV50" s="532"/>
      <c r="EW50" s="532"/>
      <c r="EX50" s="532"/>
      <c r="EY50" s="532"/>
      <c r="EZ50" s="532"/>
      <c r="FA50" s="532"/>
      <c r="FB50" s="532"/>
      <c r="FC50" s="532"/>
      <c r="FD50" s="532"/>
      <c r="FE50" s="532"/>
      <c r="FF50" s="532"/>
      <c r="FG50" s="532"/>
      <c r="FH50" s="532"/>
      <c r="FI50" s="532"/>
      <c r="FJ50" s="532"/>
      <c r="FK50" s="532"/>
      <c r="FL50" s="532"/>
      <c r="FM50" s="532"/>
      <c r="FN50" s="532"/>
      <c r="FO50" s="532"/>
      <c r="FP50" s="532"/>
      <c r="FQ50" s="532"/>
      <c r="FR50" s="532"/>
      <c r="FS50" s="532"/>
      <c r="FT50" s="532"/>
      <c r="FU50" s="532"/>
      <c r="FV50" s="532"/>
      <c r="FW50" s="532"/>
      <c r="FX50" s="532"/>
      <c r="FY50" s="532"/>
      <c r="FZ50" s="532"/>
      <c r="GA50" s="532"/>
      <c r="GB50" s="532"/>
      <c r="GC50" s="532"/>
      <c r="GD50" s="532"/>
      <c r="GE50" s="532"/>
      <c r="GF50" s="532"/>
      <c r="GG50" s="532"/>
      <c r="GH50" s="532"/>
      <c r="GI50" s="532"/>
      <c r="GJ50" s="532"/>
      <c r="GK50" s="532"/>
      <c r="GL50" s="532"/>
      <c r="GM50" s="532"/>
      <c r="GN50" s="532"/>
      <c r="GO50" s="532"/>
      <c r="GP50" s="532"/>
      <c r="GQ50" s="532"/>
      <c r="GR50" s="532"/>
      <c r="GS50" s="532"/>
      <c r="GT50" s="532"/>
      <c r="GU50" s="532"/>
      <c r="GV50" s="532"/>
      <c r="GW50" s="532"/>
      <c r="GX50" s="532"/>
      <c r="GY50" s="532"/>
      <c r="GZ50" s="532"/>
      <c r="HA50" s="532"/>
      <c r="HB50" s="532"/>
      <c r="HC50" s="532"/>
      <c r="HD50" s="532"/>
      <c r="HE50" s="532"/>
      <c r="HF50" s="532"/>
      <c r="HG50" s="532"/>
      <c r="HH50" s="532"/>
      <c r="HI50" s="532"/>
      <c r="HJ50" s="532"/>
      <c r="HK50" s="532"/>
      <c r="HL50" s="532"/>
      <c r="HM50" s="532"/>
      <c r="HN50" s="532"/>
      <c r="HO50" s="532"/>
      <c r="HP50" s="532"/>
      <c r="HQ50" s="532"/>
      <c r="HR50" s="532"/>
      <c r="HS50" s="532"/>
      <c r="HT50" s="532"/>
      <c r="HU50" s="532"/>
      <c r="HV50" s="532"/>
      <c r="HW50" s="532"/>
      <c r="HX50" s="532"/>
      <c r="HY50" s="532"/>
      <c r="HZ50" s="532"/>
      <c r="IA50" s="532"/>
      <c r="IB50" s="532"/>
      <c r="IC50" s="532"/>
      <c r="ID50" s="532"/>
      <c r="IE50" s="532"/>
      <c r="IF50" s="532"/>
      <c r="IG50" s="532"/>
      <c r="IH50" s="532"/>
      <c r="II50" s="532"/>
      <c r="IJ50" s="532"/>
      <c r="IK50" s="532"/>
      <c r="IL50" s="532"/>
      <c r="IM50" s="532"/>
      <c r="IN50" s="532"/>
      <c r="IO50" s="532"/>
      <c r="IP50" s="532"/>
      <c r="IQ50" s="532"/>
      <c r="IR50" s="532"/>
      <c r="IS50" s="532"/>
      <c r="IT50" s="532"/>
      <c r="IU50" s="532"/>
      <c r="IV50" s="532"/>
    </row>
    <row r="51" spans="1:256" ht="16.5">
      <c r="A51" s="1786"/>
      <c r="B51" s="1788"/>
      <c r="C51" s="1833"/>
      <c r="D51" s="1832"/>
      <c r="E51" s="2318"/>
      <c r="F51" s="2319"/>
      <c r="G51" s="2319"/>
      <c r="H51" s="2319"/>
      <c r="I51" s="1814"/>
      <c r="J51" s="1814"/>
      <c r="K51" s="1814"/>
      <c r="L51" s="1628" t="s">
        <v>152</v>
      </c>
      <c r="M51" s="2333">
        <v>0</v>
      </c>
      <c r="N51" s="2334"/>
      <c r="O51" s="2334"/>
      <c r="P51" s="2335"/>
      <c r="Q51" s="2326"/>
      <c r="R51" s="2327"/>
      <c r="S51" s="2327"/>
      <c r="T51" s="2328"/>
      <c r="U51" s="1814"/>
      <c r="V51" s="1814"/>
      <c r="W51" s="1814"/>
      <c r="X51" s="1814"/>
      <c r="Y51" s="1814"/>
      <c r="Z51" s="1814"/>
      <c r="AA51" s="1814"/>
      <c r="AB51" s="2332"/>
      <c r="AC51" s="1814"/>
      <c r="AD51" s="1814"/>
      <c r="AE51" s="1814"/>
      <c r="AF51" s="1814"/>
      <c r="AG51" s="1814"/>
      <c r="AH51" s="1814"/>
      <c r="AI51" s="532"/>
      <c r="AJ51" s="532"/>
      <c r="AK51" s="532"/>
      <c r="AL51" s="532"/>
      <c r="AM51" s="532"/>
      <c r="AN51" s="532"/>
      <c r="AO51" s="532"/>
      <c r="AP51" s="532"/>
      <c r="AQ51" s="532"/>
      <c r="AR51" s="532"/>
      <c r="AS51" s="532"/>
      <c r="AT51" s="532"/>
      <c r="AU51" s="532"/>
      <c r="AV51" s="532"/>
      <c r="AW51" s="532"/>
      <c r="AX51" s="532"/>
      <c r="AY51" s="532"/>
      <c r="AZ51" s="532"/>
      <c r="BA51" s="532"/>
      <c r="BB51" s="532"/>
      <c r="BC51" s="532"/>
      <c r="BD51" s="532"/>
      <c r="BE51" s="532"/>
      <c r="BF51" s="532"/>
      <c r="BG51" s="532"/>
      <c r="BH51" s="532"/>
      <c r="BI51" s="532"/>
      <c r="BJ51" s="532"/>
      <c r="BK51" s="532"/>
      <c r="BL51" s="532"/>
      <c r="BM51" s="532"/>
      <c r="BN51" s="532"/>
      <c r="BO51" s="532"/>
      <c r="BP51" s="532"/>
      <c r="BQ51" s="532"/>
      <c r="BR51" s="532"/>
      <c r="BS51" s="532"/>
      <c r="BT51" s="532"/>
      <c r="BU51" s="532"/>
      <c r="BV51" s="532"/>
      <c r="BW51" s="532"/>
      <c r="BX51" s="532"/>
      <c r="BY51" s="532"/>
      <c r="BZ51" s="532"/>
      <c r="CA51" s="532"/>
      <c r="CB51" s="532"/>
      <c r="CC51" s="532"/>
      <c r="CD51" s="532"/>
      <c r="CE51" s="532"/>
      <c r="CF51" s="532"/>
      <c r="CG51" s="532"/>
      <c r="CH51" s="532"/>
      <c r="CI51" s="532"/>
      <c r="CJ51" s="532"/>
      <c r="CK51" s="532"/>
      <c r="CL51" s="532"/>
      <c r="CM51" s="532"/>
      <c r="CN51" s="532"/>
      <c r="CO51" s="532"/>
      <c r="CP51" s="532"/>
      <c r="CQ51" s="532"/>
      <c r="CR51" s="532"/>
      <c r="CS51" s="532"/>
      <c r="CT51" s="532"/>
      <c r="CU51" s="532"/>
      <c r="CV51" s="532"/>
      <c r="CW51" s="532"/>
      <c r="CX51" s="532"/>
      <c r="CY51" s="532"/>
      <c r="CZ51" s="532"/>
      <c r="DA51" s="532"/>
      <c r="DB51" s="532"/>
      <c r="DC51" s="532"/>
      <c r="DD51" s="532"/>
      <c r="DE51" s="532"/>
      <c r="DF51" s="532"/>
      <c r="DG51" s="532"/>
      <c r="DH51" s="532"/>
      <c r="DI51" s="532"/>
      <c r="DJ51" s="532"/>
      <c r="DK51" s="532"/>
      <c r="DL51" s="532"/>
      <c r="DM51" s="532"/>
      <c r="DN51" s="532"/>
      <c r="DO51" s="532"/>
      <c r="DP51" s="532"/>
      <c r="DQ51" s="532"/>
      <c r="DR51" s="532"/>
      <c r="DS51" s="532"/>
      <c r="DT51" s="532"/>
      <c r="DU51" s="532"/>
      <c r="DV51" s="532"/>
      <c r="DW51" s="532"/>
      <c r="DX51" s="532"/>
      <c r="DY51" s="532"/>
      <c r="DZ51" s="532"/>
      <c r="EA51" s="532"/>
      <c r="EB51" s="532"/>
      <c r="EC51" s="532"/>
      <c r="ED51" s="532"/>
      <c r="EE51" s="532"/>
      <c r="EF51" s="532"/>
      <c r="EG51" s="532"/>
      <c r="EH51" s="532"/>
      <c r="EI51" s="532"/>
      <c r="EJ51" s="532"/>
      <c r="EK51" s="532"/>
      <c r="EL51" s="532"/>
      <c r="EM51" s="532"/>
      <c r="EN51" s="532"/>
      <c r="EO51" s="532"/>
      <c r="EP51" s="532"/>
      <c r="EQ51" s="532"/>
      <c r="ER51" s="532"/>
      <c r="ES51" s="532"/>
      <c r="ET51" s="532"/>
      <c r="EU51" s="532"/>
      <c r="EV51" s="532"/>
      <c r="EW51" s="532"/>
      <c r="EX51" s="532"/>
      <c r="EY51" s="532"/>
      <c r="EZ51" s="532"/>
      <c r="FA51" s="532"/>
      <c r="FB51" s="532"/>
      <c r="FC51" s="532"/>
      <c r="FD51" s="532"/>
      <c r="FE51" s="532"/>
      <c r="FF51" s="532"/>
      <c r="FG51" s="532"/>
      <c r="FH51" s="532"/>
      <c r="FI51" s="532"/>
      <c r="FJ51" s="532"/>
      <c r="FK51" s="532"/>
      <c r="FL51" s="532"/>
      <c r="FM51" s="532"/>
      <c r="FN51" s="532"/>
      <c r="FO51" s="532"/>
      <c r="FP51" s="532"/>
      <c r="FQ51" s="532"/>
      <c r="FR51" s="532"/>
      <c r="FS51" s="532"/>
      <c r="FT51" s="532"/>
      <c r="FU51" s="532"/>
      <c r="FV51" s="532"/>
      <c r="FW51" s="532"/>
      <c r="FX51" s="532"/>
      <c r="FY51" s="532"/>
      <c r="FZ51" s="532"/>
      <c r="GA51" s="532"/>
      <c r="GB51" s="532"/>
      <c r="GC51" s="532"/>
      <c r="GD51" s="532"/>
      <c r="GE51" s="532"/>
      <c r="GF51" s="532"/>
      <c r="GG51" s="532"/>
      <c r="GH51" s="532"/>
      <c r="GI51" s="532"/>
      <c r="GJ51" s="532"/>
      <c r="GK51" s="532"/>
      <c r="GL51" s="532"/>
      <c r="GM51" s="532"/>
      <c r="GN51" s="532"/>
      <c r="GO51" s="532"/>
      <c r="GP51" s="532"/>
      <c r="GQ51" s="532"/>
      <c r="GR51" s="532"/>
      <c r="GS51" s="532"/>
      <c r="GT51" s="532"/>
      <c r="GU51" s="532"/>
      <c r="GV51" s="532"/>
      <c r="GW51" s="532"/>
      <c r="GX51" s="532"/>
      <c r="GY51" s="532"/>
      <c r="GZ51" s="532"/>
      <c r="HA51" s="532"/>
      <c r="HB51" s="532"/>
      <c r="HC51" s="532"/>
      <c r="HD51" s="532"/>
      <c r="HE51" s="532"/>
      <c r="HF51" s="532"/>
      <c r="HG51" s="532"/>
      <c r="HH51" s="532"/>
      <c r="HI51" s="532"/>
      <c r="HJ51" s="532"/>
      <c r="HK51" s="532"/>
      <c r="HL51" s="532"/>
      <c r="HM51" s="532"/>
      <c r="HN51" s="532"/>
      <c r="HO51" s="532"/>
      <c r="HP51" s="532"/>
      <c r="HQ51" s="532"/>
      <c r="HR51" s="532"/>
      <c r="HS51" s="532"/>
      <c r="HT51" s="532"/>
      <c r="HU51" s="532"/>
      <c r="HV51" s="532"/>
      <c r="HW51" s="532"/>
      <c r="HX51" s="532"/>
      <c r="HY51" s="532"/>
      <c r="HZ51" s="532"/>
      <c r="IA51" s="532"/>
      <c r="IB51" s="532"/>
      <c r="IC51" s="532"/>
      <c r="ID51" s="532"/>
      <c r="IE51" s="532"/>
      <c r="IF51" s="532"/>
      <c r="IG51" s="532"/>
      <c r="IH51" s="532"/>
      <c r="II51" s="532"/>
      <c r="IJ51" s="532"/>
      <c r="IK51" s="532"/>
      <c r="IL51" s="532"/>
      <c r="IM51" s="532"/>
      <c r="IN51" s="532"/>
      <c r="IO51" s="532"/>
      <c r="IP51" s="532"/>
      <c r="IQ51" s="532"/>
      <c r="IR51" s="532"/>
      <c r="IS51" s="532"/>
      <c r="IT51" s="532"/>
      <c r="IU51" s="532"/>
      <c r="IV51" s="532"/>
    </row>
    <row r="52" spans="1:256" ht="17.25" thickBot="1">
      <c r="A52" s="1789"/>
      <c r="B52" s="1791"/>
      <c r="C52" s="1831" t="s">
        <v>323</v>
      </c>
      <c r="D52" s="1832"/>
      <c r="E52" s="2329">
        <v>4</v>
      </c>
      <c r="F52" s="2330"/>
      <c r="G52" s="2330"/>
      <c r="H52" s="2330"/>
      <c r="I52" s="1816" t="s">
        <v>25</v>
      </c>
      <c r="J52" s="2331"/>
      <c r="K52" s="2331"/>
      <c r="L52" s="2331"/>
      <c r="M52" s="2355">
        <v>4</v>
      </c>
      <c r="N52" s="2356"/>
      <c r="O52" s="2356"/>
      <c r="P52" s="2356"/>
      <c r="Q52" s="2355" t="s">
        <v>155</v>
      </c>
      <c r="R52" s="2356"/>
      <c r="S52" s="2356"/>
      <c r="T52" s="2357"/>
      <c r="U52" s="2355">
        <v>128</v>
      </c>
      <c r="V52" s="2356"/>
      <c r="W52" s="2356"/>
      <c r="X52" s="2356"/>
      <c r="Y52" s="2356"/>
      <c r="Z52" s="2356"/>
      <c r="AA52" s="2356"/>
      <c r="AB52" s="2356"/>
      <c r="AC52" s="2356"/>
      <c r="AD52" s="2356"/>
      <c r="AE52" s="2356"/>
      <c r="AF52" s="2356"/>
      <c r="AG52" s="2356"/>
      <c r="AH52" s="2357"/>
      <c r="AI52" s="532"/>
      <c r="AJ52" s="532"/>
      <c r="AK52" s="532"/>
      <c r="AL52" s="532"/>
      <c r="AM52" s="532"/>
      <c r="AN52" s="532"/>
      <c r="AO52" s="532"/>
      <c r="AP52" s="532"/>
      <c r="AQ52" s="532"/>
      <c r="AR52" s="532"/>
      <c r="AS52" s="532"/>
      <c r="AT52" s="532"/>
      <c r="AU52" s="532"/>
      <c r="AV52" s="532"/>
      <c r="AW52" s="532"/>
      <c r="AX52" s="532"/>
      <c r="AY52" s="532"/>
      <c r="AZ52" s="532"/>
      <c r="BA52" s="532"/>
      <c r="BB52" s="532"/>
      <c r="BC52" s="532"/>
      <c r="BD52" s="532"/>
      <c r="BE52" s="532"/>
      <c r="BF52" s="532"/>
      <c r="BG52" s="532"/>
      <c r="BH52" s="532"/>
      <c r="BI52" s="532"/>
      <c r="BJ52" s="532"/>
      <c r="BK52" s="532"/>
      <c r="BL52" s="532"/>
      <c r="BM52" s="532"/>
      <c r="BN52" s="532"/>
      <c r="BO52" s="532"/>
      <c r="BP52" s="532"/>
      <c r="BQ52" s="532"/>
      <c r="BR52" s="532"/>
      <c r="BS52" s="532"/>
      <c r="BT52" s="532"/>
      <c r="BU52" s="532"/>
      <c r="BV52" s="532"/>
      <c r="BW52" s="532"/>
      <c r="BX52" s="532"/>
      <c r="BY52" s="532"/>
      <c r="BZ52" s="532"/>
      <c r="CA52" s="532"/>
      <c r="CB52" s="532"/>
      <c r="CC52" s="532"/>
      <c r="CD52" s="532"/>
      <c r="CE52" s="532"/>
      <c r="CF52" s="532"/>
      <c r="CG52" s="532"/>
      <c r="CH52" s="532"/>
      <c r="CI52" s="532"/>
      <c r="CJ52" s="532"/>
      <c r="CK52" s="532"/>
      <c r="CL52" s="532"/>
      <c r="CM52" s="532"/>
      <c r="CN52" s="532"/>
      <c r="CO52" s="532"/>
      <c r="CP52" s="532"/>
      <c r="CQ52" s="532"/>
      <c r="CR52" s="532"/>
      <c r="CS52" s="532"/>
      <c r="CT52" s="532"/>
      <c r="CU52" s="532"/>
      <c r="CV52" s="532"/>
      <c r="CW52" s="532"/>
      <c r="CX52" s="532"/>
      <c r="CY52" s="532"/>
      <c r="CZ52" s="532"/>
      <c r="DA52" s="532"/>
      <c r="DB52" s="532"/>
      <c r="DC52" s="532"/>
      <c r="DD52" s="532"/>
      <c r="DE52" s="532"/>
      <c r="DF52" s="532"/>
      <c r="DG52" s="532"/>
      <c r="DH52" s="532"/>
      <c r="DI52" s="532"/>
      <c r="DJ52" s="532"/>
      <c r="DK52" s="532"/>
      <c r="DL52" s="532"/>
      <c r="DM52" s="532"/>
      <c r="DN52" s="532"/>
      <c r="DO52" s="532"/>
      <c r="DP52" s="532"/>
      <c r="DQ52" s="532"/>
      <c r="DR52" s="532"/>
      <c r="DS52" s="532"/>
      <c r="DT52" s="532"/>
      <c r="DU52" s="532"/>
      <c r="DV52" s="532"/>
      <c r="DW52" s="532"/>
      <c r="DX52" s="532"/>
      <c r="DY52" s="532"/>
      <c r="DZ52" s="532"/>
      <c r="EA52" s="532"/>
      <c r="EB52" s="532"/>
      <c r="EC52" s="532"/>
      <c r="ED52" s="532"/>
      <c r="EE52" s="532"/>
      <c r="EF52" s="532"/>
      <c r="EG52" s="532"/>
      <c r="EH52" s="532"/>
      <c r="EI52" s="532"/>
      <c r="EJ52" s="532"/>
      <c r="EK52" s="532"/>
      <c r="EL52" s="532"/>
      <c r="EM52" s="532"/>
      <c r="EN52" s="532"/>
      <c r="EO52" s="532"/>
      <c r="EP52" s="532"/>
      <c r="EQ52" s="532"/>
      <c r="ER52" s="532"/>
      <c r="ES52" s="532"/>
      <c r="ET52" s="532"/>
      <c r="EU52" s="532"/>
      <c r="EV52" s="532"/>
      <c r="EW52" s="532"/>
      <c r="EX52" s="532"/>
      <c r="EY52" s="532"/>
      <c r="EZ52" s="532"/>
      <c r="FA52" s="532"/>
      <c r="FB52" s="532"/>
      <c r="FC52" s="532"/>
      <c r="FD52" s="532"/>
      <c r="FE52" s="532"/>
      <c r="FF52" s="532"/>
      <c r="FG52" s="532"/>
      <c r="FH52" s="532"/>
      <c r="FI52" s="532"/>
      <c r="FJ52" s="532"/>
      <c r="FK52" s="532"/>
      <c r="FL52" s="532"/>
      <c r="FM52" s="532"/>
      <c r="FN52" s="532"/>
      <c r="FO52" s="532"/>
      <c r="FP52" s="532"/>
      <c r="FQ52" s="532"/>
      <c r="FR52" s="532"/>
      <c r="FS52" s="532"/>
      <c r="FT52" s="532"/>
      <c r="FU52" s="532"/>
      <c r="FV52" s="532"/>
      <c r="FW52" s="532"/>
      <c r="FX52" s="532"/>
      <c r="FY52" s="532"/>
      <c r="FZ52" s="532"/>
      <c r="GA52" s="532"/>
      <c r="GB52" s="532"/>
      <c r="GC52" s="532"/>
      <c r="GD52" s="532"/>
      <c r="GE52" s="532"/>
      <c r="GF52" s="532"/>
      <c r="GG52" s="532"/>
      <c r="GH52" s="532"/>
      <c r="GI52" s="532"/>
      <c r="GJ52" s="532"/>
      <c r="GK52" s="532"/>
      <c r="GL52" s="532"/>
      <c r="GM52" s="532"/>
      <c r="GN52" s="532"/>
      <c r="GO52" s="532"/>
      <c r="GP52" s="532"/>
      <c r="GQ52" s="532"/>
      <c r="GR52" s="532"/>
      <c r="GS52" s="532"/>
      <c r="GT52" s="532"/>
      <c r="GU52" s="532"/>
      <c r="GV52" s="532"/>
      <c r="GW52" s="532"/>
      <c r="GX52" s="532"/>
      <c r="GY52" s="532"/>
      <c r="GZ52" s="532"/>
      <c r="HA52" s="532"/>
      <c r="HB52" s="532"/>
      <c r="HC52" s="532"/>
      <c r="HD52" s="532"/>
      <c r="HE52" s="532"/>
      <c r="HF52" s="532"/>
      <c r="HG52" s="532"/>
      <c r="HH52" s="532"/>
      <c r="HI52" s="532"/>
      <c r="HJ52" s="532"/>
      <c r="HK52" s="532"/>
      <c r="HL52" s="532"/>
      <c r="HM52" s="532"/>
      <c r="HN52" s="532"/>
      <c r="HO52" s="532"/>
      <c r="HP52" s="532"/>
      <c r="HQ52" s="532"/>
      <c r="HR52" s="532"/>
      <c r="HS52" s="532"/>
      <c r="HT52" s="532"/>
      <c r="HU52" s="532"/>
      <c r="HV52" s="532"/>
      <c r="HW52" s="532"/>
      <c r="HX52" s="532"/>
      <c r="HY52" s="532"/>
      <c r="HZ52" s="532"/>
      <c r="IA52" s="532"/>
      <c r="IB52" s="532"/>
      <c r="IC52" s="532"/>
      <c r="ID52" s="532"/>
      <c r="IE52" s="532"/>
      <c r="IF52" s="532"/>
      <c r="IG52" s="532"/>
      <c r="IH52" s="532"/>
      <c r="II52" s="532"/>
      <c r="IJ52" s="532"/>
      <c r="IK52" s="532"/>
      <c r="IL52" s="532"/>
      <c r="IM52" s="532"/>
      <c r="IN52" s="532"/>
      <c r="IO52" s="532"/>
      <c r="IP52" s="532"/>
      <c r="IQ52" s="532"/>
      <c r="IR52" s="532"/>
      <c r="IS52" s="532"/>
      <c r="IT52" s="532"/>
      <c r="IU52" s="532"/>
      <c r="IV52" s="532"/>
    </row>
    <row r="53" spans="1:34" ht="44.25" customHeight="1">
      <c r="A53" s="2336" t="s">
        <v>27</v>
      </c>
      <c r="B53" s="1805"/>
      <c r="C53" s="2340" t="s">
        <v>1619</v>
      </c>
      <c r="D53" s="2341"/>
      <c r="E53" s="2342"/>
      <c r="F53" s="2342"/>
      <c r="G53" s="2342"/>
      <c r="H53" s="2342"/>
      <c r="I53" s="2342"/>
      <c r="J53" s="2342"/>
      <c r="K53" s="2342"/>
      <c r="L53" s="2342"/>
      <c r="M53" s="2342"/>
      <c r="N53" s="2342"/>
      <c r="O53" s="2342"/>
      <c r="P53" s="2342"/>
      <c r="Q53" s="2342"/>
      <c r="R53" s="2343"/>
      <c r="S53" s="1762" t="s">
        <v>41</v>
      </c>
      <c r="T53" s="1783"/>
      <c r="U53" s="1784"/>
      <c r="V53" s="1785"/>
      <c r="W53" s="1762" t="s">
        <v>42</v>
      </c>
      <c r="X53" s="1783"/>
      <c r="Y53" s="1784"/>
      <c r="Z53" s="1785"/>
      <c r="AA53" s="1762" t="s">
        <v>43</v>
      </c>
      <c r="AB53" s="1783"/>
      <c r="AC53" s="1784"/>
      <c r="AD53" s="1785"/>
      <c r="AE53" s="1762" t="s">
        <v>44</v>
      </c>
      <c r="AF53" s="1773"/>
      <c r="AG53" s="1774"/>
      <c r="AH53" s="1775"/>
    </row>
    <row r="54" spans="1:34" ht="44.25" customHeight="1">
      <c r="A54" s="2337"/>
      <c r="B54" s="1806"/>
      <c r="C54" s="2340"/>
      <c r="D54" s="2341"/>
      <c r="E54" s="2341"/>
      <c r="F54" s="2341"/>
      <c r="G54" s="2341"/>
      <c r="H54" s="2341"/>
      <c r="I54" s="2341"/>
      <c r="J54" s="2341"/>
      <c r="K54" s="2341"/>
      <c r="L54" s="2341"/>
      <c r="M54" s="2341"/>
      <c r="N54" s="2341"/>
      <c r="O54" s="2341"/>
      <c r="P54" s="2341"/>
      <c r="Q54" s="2341"/>
      <c r="R54" s="2344"/>
      <c r="S54" s="1763"/>
      <c r="T54" s="1786"/>
      <c r="U54" s="1787"/>
      <c r="V54" s="1788"/>
      <c r="W54" s="1763"/>
      <c r="X54" s="1786"/>
      <c r="Y54" s="1787"/>
      <c r="Z54" s="1788"/>
      <c r="AA54" s="1763"/>
      <c r="AB54" s="1786"/>
      <c r="AC54" s="1787"/>
      <c r="AD54" s="1788"/>
      <c r="AE54" s="1763"/>
      <c r="AF54" s="1776"/>
      <c r="AG54" s="1777"/>
      <c r="AH54" s="1778"/>
    </row>
    <row r="55" spans="1:34" ht="44.25" customHeight="1">
      <c r="A55" s="2337"/>
      <c r="B55" s="1806"/>
      <c r="C55" s="2340"/>
      <c r="D55" s="2341"/>
      <c r="E55" s="2341"/>
      <c r="F55" s="2341"/>
      <c r="G55" s="2341"/>
      <c r="H55" s="2341"/>
      <c r="I55" s="2341"/>
      <c r="J55" s="2341"/>
      <c r="K55" s="2341"/>
      <c r="L55" s="2341"/>
      <c r="M55" s="2341"/>
      <c r="N55" s="2341"/>
      <c r="O55" s="2341"/>
      <c r="P55" s="2341"/>
      <c r="Q55" s="2341"/>
      <c r="R55" s="2344"/>
      <c r="S55" s="1763"/>
      <c r="T55" s="1786"/>
      <c r="U55" s="1787"/>
      <c r="V55" s="1788"/>
      <c r="W55" s="1763"/>
      <c r="X55" s="1786"/>
      <c r="Y55" s="1787"/>
      <c r="Z55" s="1788"/>
      <c r="AA55" s="1763"/>
      <c r="AB55" s="1786"/>
      <c r="AC55" s="1787"/>
      <c r="AD55" s="1788"/>
      <c r="AE55" s="1763"/>
      <c r="AF55" s="1776"/>
      <c r="AG55" s="1777"/>
      <c r="AH55" s="1778"/>
    </row>
    <row r="56" spans="1:34" ht="44.25" customHeight="1">
      <c r="A56" s="2337"/>
      <c r="B56" s="1806"/>
      <c r="C56" s="2340"/>
      <c r="D56" s="2341"/>
      <c r="E56" s="2341"/>
      <c r="F56" s="2341"/>
      <c r="G56" s="2341"/>
      <c r="H56" s="2341"/>
      <c r="I56" s="2341"/>
      <c r="J56" s="2341"/>
      <c r="K56" s="2341"/>
      <c r="L56" s="2341"/>
      <c r="M56" s="2341"/>
      <c r="N56" s="2341"/>
      <c r="O56" s="2341"/>
      <c r="P56" s="2341"/>
      <c r="Q56" s="2341"/>
      <c r="R56" s="2344"/>
      <c r="S56" s="1763"/>
      <c r="T56" s="1786"/>
      <c r="U56" s="1787"/>
      <c r="V56" s="1788"/>
      <c r="W56" s="1763"/>
      <c r="X56" s="1786"/>
      <c r="Y56" s="1787"/>
      <c r="Z56" s="1788"/>
      <c r="AA56" s="1763"/>
      <c r="AB56" s="1786"/>
      <c r="AC56" s="1787"/>
      <c r="AD56" s="1788"/>
      <c r="AE56" s="1763"/>
      <c r="AF56" s="1776"/>
      <c r="AG56" s="1777"/>
      <c r="AH56" s="1778"/>
    </row>
    <row r="57" spans="1:34" ht="44.25" customHeight="1">
      <c r="A57" s="2338"/>
      <c r="B57" s="2339"/>
      <c r="C57" s="2345"/>
      <c r="D57" s="2346"/>
      <c r="E57" s="2346"/>
      <c r="F57" s="2346"/>
      <c r="G57" s="2346"/>
      <c r="H57" s="2346"/>
      <c r="I57" s="2346"/>
      <c r="J57" s="2346"/>
      <c r="K57" s="2346"/>
      <c r="L57" s="2346"/>
      <c r="M57" s="2346"/>
      <c r="N57" s="2346"/>
      <c r="O57" s="2346"/>
      <c r="P57" s="2346"/>
      <c r="Q57" s="2346"/>
      <c r="R57" s="2347"/>
      <c r="S57" s="2348"/>
      <c r="T57" s="2349"/>
      <c r="U57" s="2350"/>
      <c r="V57" s="2351"/>
      <c r="W57" s="2348"/>
      <c r="X57" s="2349"/>
      <c r="Y57" s="2350"/>
      <c r="Z57" s="2351"/>
      <c r="AA57" s="2348"/>
      <c r="AB57" s="2349"/>
      <c r="AC57" s="2350"/>
      <c r="AD57" s="2351"/>
      <c r="AE57" s="2348"/>
      <c r="AF57" s="2352"/>
      <c r="AG57" s="2353"/>
      <c r="AH57" s="2354"/>
    </row>
    <row r="58" spans="3:34" ht="16.5">
      <c r="C58" s="1374"/>
      <c r="E58" s="263">
        <f>E13+E18+E21+E27+E32+E48</f>
        <v>24</v>
      </c>
      <c r="F58" s="263">
        <f>F13+F18+F21+F27+F32+F48</f>
        <v>27</v>
      </c>
      <c r="I58" s="263">
        <f>I13+I18+I21+I27+I32+I48</f>
        <v>22</v>
      </c>
      <c r="J58" s="263">
        <f>J13+J18+J21+J27+J32+J48</f>
        <v>25</v>
      </c>
      <c r="M58" s="263">
        <f>M13+M18+M21+M27+M32+M48</f>
        <v>20</v>
      </c>
      <c r="N58" s="263">
        <f>N13+N18+N21+N27+N32+N48</f>
        <v>20</v>
      </c>
      <c r="Q58" s="263">
        <f>Q13+Q18+Q21+Q27+Q32+Q48</f>
        <v>18</v>
      </c>
      <c r="R58" s="263">
        <f>R13+R18+R21+R27+R32+R48</f>
        <v>18</v>
      </c>
      <c r="S58" s="263"/>
      <c r="U58" s="263">
        <f>U13+U18+U21+U27+U32+U48</f>
        <v>22</v>
      </c>
      <c r="V58" s="263">
        <f>V13+V18+V21+V27+V32+V48</f>
        <v>22</v>
      </c>
      <c r="W58" s="263"/>
      <c r="Y58" s="263">
        <f>Y13+Y18+Y21+Y27+Y32+Y48</f>
        <v>16</v>
      </c>
      <c r="Z58" s="263">
        <f>Z13+Z18+Z21+Z27+Z32+Z48</f>
        <v>16</v>
      </c>
      <c r="AA58" s="263"/>
      <c r="AC58" s="263">
        <f>AC13+AC18+AC21+AC27+AC32+AC48</f>
        <v>10</v>
      </c>
      <c r="AD58" s="263">
        <f>AD13+AD18+AD21+AD27+AD32+AD48</f>
        <v>10</v>
      </c>
      <c r="AE58" s="263"/>
      <c r="AG58" s="263">
        <f>AG13+AG18+AG21+AG27+AG32+AG48</f>
        <v>10</v>
      </c>
      <c r="AH58" s="263">
        <f>AH13+AH18+AH21+AH27+AH32+AH48</f>
        <v>10</v>
      </c>
    </row>
    <row r="62" ht="16.5">
      <c r="C62" s="266"/>
    </row>
    <row r="63" ht="16.5">
      <c r="C63" s="266"/>
    </row>
    <row r="64" ht="16.5">
      <c r="C64" s="266"/>
    </row>
    <row r="65" ht="16.5">
      <c r="C65" s="266"/>
    </row>
    <row r="66" ht="16.5">
      <c r="C66" s="266"/>
    </row>
    <row r="67" ht="16.5">
      <c r="C67" s="266"/>
    </row>
    <row r="70" spans="7:18" ht="16.5">
      <c r="G70" s="262"/>
      <c r="H70" s="262"/>
      <c r="Q70" s="262"/>
      <c r="R70" s="262"/>
    </row>
    <row r="71" spans="1:18" ht="16.5">
      <c r="A71" s="265"/>
      <c r="B71" s="265"/>
      <c r="G71" s="262"/>
      <c r="H71" s="262"/>
      <c r="Q71" s="262"/>
      <c r="R71" s="262"/>
    </row>
  </sheetData>
  <sheetProtection/>
  <mergeCells count="61">
    <mergeCell ref="AE53:AE57"/>
    <mergeCell ref="AF53:AH57"/>
    <mergeCell ref="M52:P52"/>
    <mergeCell ref="Q52:T52"/>
    <mergeCell ref="U52:AH52"/>
    <mergeCell ref="AA53:AA57"/>
    <mergeCell ref="AB50:AB51"/>
    <mergeCell ref="AC50:AH51"/>
    <mergeCell ref="M51:P51"/>
    <mergeCell ref="A53:B57"/>
    <mergeCell ref="C53:R57"/>
    <mergeCell ref="S53:S57"/>
    <mergeCell ref="T53:V57"/>
    <mergeCell ref="W53:W57"/>
    <mergeCell ref="X53:Z57"/>
    <mergeCell ref="AB53:AD57"/>
    <mergeCell ref="I50:K51"/>
    <mergeCell ref="M50:P50"/>
    <mergeCell ref="Q50:T51"/>
    <mergeCell ref="U50:W51"/>
    <mergeCell ref="X50:AA51"/>
    <mergeCell ref="E52:H52"/>
    <mergeCell ref="I52:L52"/>
    <mergeCell ref="A48:B48"/>
    <mergeCell ref="A49:B49"/>
    <mergeCell ref="A50:B52"/>
    <mergeCell ref="E50:H51"/>
    <mergeCell ref="C50:D51"/>
    <mergeCell ref="C52:D52"/>
    <mergeCell ref="A27:B27"/>
    <mergeCell ref="A28:B31"/>
    <mergeCell ref="A32:B32"/>
    <mergeCell ref="A33:A47"/>
    <mergeCell ref="B33:B38"/>
    <mergeCell ref="B39:B44"/>
    <mergeCell ref="B45:B47"/>
    <mergeCell ref="A18:B18"/>
    <mergeCell ref="A6:B12"/>
    <mergeCell ref="A13:B13"/>
    <mergeCell ref="A19:B20"/>
    <mergeCell ref="A21:B21"/>
    <mergeCell ref="A22:B26"/>
    <mergeCell ref="A2:AH2"/>
    <mergeCell ref="A3:AH3"/>
    <mergeCell ref="A4:B4"/>
    <mergeCell ref="C4:J4"/>
    <mergeCell ref="K4:R4"/>
    <mergeCell ref="A14:A17"/>
    <mergeCell ref="B14:B15"/>
    <mergeCell ref="B16:B17"/>
    <mergeCell ref="A5:B5"/>
    <mergeCell ref="C5:F5"/>
    <mergeCell ref="S4:Z4"/>
    <mergeCell ref="W5:Z5"/>
    <mergeCell ref="AA5:AD5"/>
    <mergeCell ref="AE5:AH5"/>
    <mergeCell ref="AA4:AH4"/>
    <mergeCell ref="G5:J5"/>
    <mergeCell ref="K5:N5"/>
    <mergeCell ref="O5:R5"/>
    <mergeCell ref="S5:V5"/>
  </mergeCells>
  <printOptions horizontalCentered="1"/>
  <pageMargins left="0" right="0" top="0.35433070866141736" bottom="0.35433070866141736" header="0.31496062992125984" footer="0.11811023622047245"/>
  <pageSetup fitToHeight="1" fitToWidth="1" orientation="landscape" paperSize="9" scale="53" r:id="rId1"/>
  <colBreaks count="1" manualBreakCount="1">
    <brk id="34"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AI58"/>
  <sheetViews>
    <sheetView view="pageBreakPreview" zoomScale="60" zoomScalePageLayoutView="0" workbookViewId="0" topLeftCell="A1">
      <selection activeCell="E13" sqref="E13"/>
    </sheetView>
  </sheetViews>
  <sheetFormatPr defaultColWidth="8.75390625" defaultRowHeight="12.75"/>
  <cols>
    <col min="1" max="1" width="3.00390625" style="0" customWidth="1"/>
    <col min="2" max="2" width="9.125" style="0" customWidth="1"/>
    <col min="3" max="3" width="10.25390625" style="0" customWidth="1"/>
    <col min="4" max="4" width="17.375" style="0" customWidth="1"/>
    <col min="5" max="5" width="4.25390625" style="0" customWidth="1"/>
    <col min="6" max="6" width="3.625" style="0" customWidth="1"/>
    <col min="7" max="7" width="10.25390625" style="0" customWidth="1"/>
    <col min="8" max="8" width="17.75390625" style="0" customWidth="1"/>
    <col min="9" max="9" width="3.75390625" style="0" customWidth="1"/>
    <col min="10" max="10" width="3.875" style="0" customWidth="1"/>
    <col min="11" max="11" width="9.625" style="0" customWidth="1"/>
    <col min="12" max="12" width="20.875" style="0" customWidth="1"/>
    <col min="13" max="13" width="4.25390625" style="0" customWidth="1"/>
    <col min="14" max="14" width="4.00390625" style="0" customWidth="1"/>
    <col min="15" max="15" width="9.625" style="0" customWidth="1"/>
    <col min="16" max="16" width="22.00390625" style="0" customWidth="1"/>
    <col min="17" max="18" width="3.75390625" style="0" customWidth="1"/>
    <col min="19" max="19" width="9.875" style="0" customWidth="1"/>
    <col min="20" max="20" width="17.75390625" style="0" customWidth="1"/>
    <col min="21" max="21" width="4.375" style="0" customWidth="1"/>
    <col min="22" max="22" width="4.25390625" style="0" customWidth="1"/>
    <col min="23" max="23" width="9.625" style="0" customWidth="1"/>
    <col min="24" max="24" width="18.25390625" style="0" customWidth="1"/>
    <col min="25" max="26" width="3.625" style="0" customWidth="1"/>
    <col min="27" max="27" width="9.625" style="0" customWidth="1"/>
    <col min="28" max="28" width="18.375" style="0" customWidth="1"/>
    <col min="29" max="30" width="3.375" style="0" customWidth="1"/>
    <col min="31" max="31" width="9.625" style="0" customWidth="1"/>
    <col min="32" max="32" width="14.125" style="0" bestFit="1" customWidth="1"/>
    <col min="33" max="34" width="4.375" style="0" customWidth="1"/>
  </cols>
  <sheetData>
    <row r="1" spans="1:35" ht="27.75">
      <c r="A1" s="2446" t="s">
        <v>1465</v>
      </c>
      <c r="B1" s="2446"/>
      <c r="C1" s="2446"/>
      <c r="D1" s="2446"/>
      <c r="E1" s="2446"/>
      <c r="F1" s="2446"/>
      <c r="G1" s="2446"/>
      <c r="H1" s="2446"/>
      <c r="I1" s="2446"/>
      <c r="J1" s="2446"/>
      <c r="K1" s="2446"/>
      <c r="L1" s="2446"/>
      <c r="M1" s="2446"/>
      <c r="N1" s="2446"/>
      <c r="O1" s="2446"/>
      <c r="P1" s="2446"/>
      <c r="Q1" s="2446"/>
      <c r="R1" s="2446"/>
      <c r="S1" s="2446"/>
      <c r="T1" s="2446"/>
      <c r="U1" s="2446"/>
      <c r="V1" s="2446"/>
      <c r="W1" s="2446"/>
      <c r="X1" s="2446"/>
      <c r="Y1" s="2446"/>
      <c r="Z1" s="2446"/>
      <c r="AA1" s="2446"/>
      <c r="AB1" s="2446"/>
      <c r="AC1" s="2446"/>
      <c r="AD1" s="2446"/>
      <c r="AE1" s="2446"/>
      <c r="AF1" s="2446"/>
      <c r="AG1" s="2446"/>
      <c r="AH1" s="2446"/>
      <c r="AI1" s="1375"/>
    </row>
    <row r="2" spans="1:35" ht="17.25" thickBot="1">
      <c r="A2" s="2447" t="s">
        <v>1466</v>
      </c>
      <c r="B2" s="2447"/>
      <c r="C2" s="2447"/>
      <c r="D2" s="2447"/>
      <c r="E2" s="2447"/>
      <c r="F2" s="2447"/>
      <c r="G2" s="2447"/>
      <c r="H2" s="2447"/>
      <c r="I2" s="2447"/>
      <c r="J2" s="2447"/>
      <c r="K2" s="2447"/>
      <c r="L2" s="2447"/>
      <c r="M2" s="2447"/>
      <c r="N2" s="2447"/>
      <c r="O2" s="2447"/>
      <c r="P2" s="2447"/>
      <c r="Q2" s="2447"/>
      <c r="R2" s="2447"/>
      <c r="S2" s="2447"/>
      <c r="T2" s="2447"/>
      <c r="U2" s="2447"/>
      <c r="V2" s="2447"/>
      <c r="W2" s="2447"/>
      <c r="X2" s="2447"/>
      <c r="Y2" s="2447"/>
      <c r="Z2" s="2447"/>
      <c r="AA2" s="2447"/>
      <c r="AB2" s="2447"/>
      <c r="AC2" s="2447"/>
      <c r="AD2" s="2447"/>
      <c r="AE2" s="2447"/>
      <c r="AF2" s="2447"/>
      <c r="AG2" s="2447"/>
      <c r="AH2" s="2447"/>
      <c r="AI2" s="1376"/>
    </row>
    <row r="3" spans="1:35" ht="16.5">
      <c r="A3" s="2448" t="s">
        <v>0</v>
      </c>
      <c r="B3" s="2449"/>
      <c r="C3" s="2450" t="s">
        <v>1291</v>
      </c>
      <c r="D3" s="2450"/>
      <c r="E3" s="2450"/>
      <c r="F3" s="2450"/>
      <c r="G3" s="2450"/>
      <c r="H3" s="2450"/>
      <c r="I3" s="2450"/>
      <c r="J3" s="2450"/>
      <c r="K3" s="2426" t="s">
        <v>159</v>
      </c>
      <c r="L3" s="2427"/>
      <c r="M3" s="2427"/>
      <c r="N3" s="2427"/>
      <c r="O3" s="2427"/>
      <c r="P3" s="2427"/>
      <c r="Q3" s="2427"/>
      <c r="R3" s="2427"/>
      <c r="S3" s="2426" t="s">
        <v>1467</v>
      </c>
      <c r="T3" s="2427"/>
      <c r="U3" s="2427"/>
      <c r="V3" s="2427"/>
      <c r="W3" s="2427"/>
      <c r="X3" s="2427"/>
      <c r="Y3" s="2427"/>
      <c r="Z3" s="2427"/>
      <c r="AA3" s="2426" t="s">
        <v>161</v>
      </c>
      <c r="AB3" s="2427"/>
      <c r="AC3" s="2427"/>
      <c r="AD3" s="2427"/>
      <c r="AE3" s="2427"/>
      <c r="AF3" s="2427"/>
      <c r="AG3" s="2427"/>
      <c r="AH3" s="2428"/>
      <c r="AI3" s="1377"/>
    </row>
    <row r="4" spans="1:35" ht="17.25" thickBot="1">
      <c r="A4" s="2420" t="s">
        <v>32</v>
      </c>
      <c r="B4" s="2440"/>
      <c r="C4" s="2420" t="s">
        <v>5</v>
      </c>
      <c r="D4" s="2421"/>
      <c r="E4" s="2421"/>
      <c r="F4" s="2421"/>
      <c r="G4" s="2421" t="s">
        <v>6</v>
      </c>
      <c r="H4" s="2421"/>
      <c r="I4" s="2421"/>
      <c r="J4" s="2440"/>
      <c r="K4" s="2420" t="s">
        <v>5</v>
      </c>
      <c r="L4" s="2421"/>
      <c r="M4" s="2421"/>
      <c r="N4" s="2421"/>
      <c r="O4" s="2421" t="s">
        <v>6</v>
      </c>
      <c r="P4" s="2421"/>
      <c r="Q4" s="2421"/>
      <c r="R4" s="2440"/>
      <c r="S4" s="2420" t="s">
        <v>5</v>
      </c>
      <c r="T4" s="2421"/>
      <c r="U4" s="2421"/>
      <c r="V4" s="2421"/>
      <c r="W4" s="2421" t="s">
        <v>6</v>
      </c>
      <c r="X4" s="2421"/>
      <c r="Y4" s="2421"/>
      <c r="Z4" s="2440"/>
      <c r="AA4" s="2420" t="s">
        <v>5</v>
      </c>
      <c r="AB4" s="2421"/>
      <c r="AC4" s="2421"/>
      <c r="AD4" s="2421"/>
      <c r="AE4" s="2421" t="s">
        <v>6</v>
      </c>
      <c r="AF4" s="2421"/>
      <c r="AG4" s="2421"/>
      <c r="AH4" s="2429"/>
      <c r="AI4" s="1375"/>
    </row>
    <row r="5" spans="1:35" ht="29.25" thickBot="1">
      <c r="A5" s="2430" t="s">
        <v>1468</v>
      </c>
      <c r="B5" s="2431"/>
      <c r="C5" s="1378" t="s">
        <v>8</v>
      </c>
      <c r="D5" s="1379" t="s">
        <v>9</v>
      </c>
      <c r="E5" s="1380" t="s">
        <v>10</v>
      </c>
      <c r="F5" s="1380" t="s">
        <v>11</v>
      </c>
      <c r="G5" s="1381" t="s">
        <v>8</v>
      </c>
      <c r="H5" s="1381" t="s">
        <v>9</v>
      </c>
      <c r="I5" s="1380" t="s">
        <v>10</v>
      </c>
      <c r="J5" s="1382" t="s">
        <v>11</v>
      </c>
      <c r="K5" s="1383" t="s">
        <v>8</v>
      </c>
      <c r="L5" s="1384" t="s">
        <v>9</v>
      </c>
      <c r="M5" s="1385" t="s">
        <v>10</v>
      </c>
      <c r="N5" s="1380" t="s">
        <v>11</v>
      </c>
      <c r="O5" s="1381" t="s">
        <v>8</v>
      </c>
      <c r="P5" s="1381" t="s">
        <v>9</v>
      </c>
      <c r="Q5" s="1380" t="s">
        <v>10</v>
      </c>
      <c r="R5" s="1382" t="s">
        <v>11</v>
      </c>
      <c r="S5" s="1383" t="s">
        <v>8</v>
      </c>
      <c r="T5" s="1381" t="s">
        <v>9</v>
      </c>
      <c r="U5" s="1380" t="s">
        <v>10</v>
      </c>
      <c r="V5" s="1380" t="s">
        <v>11</v>
      </c>
      <c r="W5" s="1386" t="s">
        <v>8</v>
      </c>
      <c r="X5" s="1381" t="s">
        <v>9</v>
      </c>
      <c r="Y5" s="1380" t="s">
        <v>10</v>
      </c>
      <c r="Z5" s="1382" t="s">
        <v>11</v>
      </c>
      <c r="AA5" s="1387" t="s">
        <v>8</v>
      </c>
      <c r="AB5" s="1379" t="s">
        <v>9</v>
      </c>
      <c r="AC5" s="1380" t="s">
        <v>10</v>
      </c>
      <c r="AD5" s="1380" t="s">
        <v>11</v>
      </c>
      <c r="AE5" s="1379" t="s">
        <v>8</v>
      </c>
      <c r="AF5" s="1379" t="s">
        <v>9</v>
      </c>
      <c r="AG5" s="1380" t="s">
        <v>10</v>
      </c>
      <c r="AH5" s="1388" t="s">
        <v>11</v>
      </c>
      <c r="AI5" s="1389"/>
    </row>
    <row r="6" spans="1:35" ht="16.5">
      <c r="A6" s="2432"/>
      <c r="B6" s="2433"/>
      <c r="C6" s="1390" t="s">
        <v>95</v>
      </c>
      <c r="D6" s="1391" t="s">
        <v>469</v>
      </c>
      <c r="E6" s="1392">
        <v>2</v>
      </c>
      <c r="F6" s="1392">
        <v>2</v>
      </c>
      <c r="G6" s="1392" t="s">
        <v>97</v>
      </c>
      <c r="H6" s="1393" t="s">
        <v>470</v>
      </c>
      <c r="I6" s="1392">
        <v>2</v>
      </c>
      <c r="J6" s="1394">
        <v>2</v>
      </c>
      <c r="K6" s="1390" t="s">
        <v>99</v>
      </c>
      <c r="L6" s="1393" t="s">
        <v>1292</v>
      </c>
      <c r="M6" s="1392">
        <v>2</v>
      </c>
      <c r="N6" s="1392">
        <v>2</v>
      </c>
      <c r="O6" s="1392" t="s">
        <v>749</v>
      </c>
      <c r="P6" s="1393" t="s">
        <v>1293</v>
      </c>
      <c r="Q6" s="1392">
        <v>2</v>
      </c>
      <c r="R6" s="1394">
        <v>2</v>
      </c>
      <c r="S6" s="1395"/>
      <c r="T6" s="1396"/>
      <c r="U6" s="1397"/>
      <c r="V6" s="1397"/>
      <c r="W6" s="1398" t="s">
        <v>474</v>
      </c>
      <c r="X6" s="1396" t="s">
        <v>475</v>
      </c>
      <c r="Y6" s="1397">
        <v>2</v>
      </c>
      <c r="Z6" s="1397">
        <v>2</v>
      </c>
      <c r="AA6" s="1399"/>
      <c r="AB6" s="1396"/>
      <c r="AC6" s="1397"/>
      <c r="AD6" s="1397"/>
      <c r="AE6" s="1400"/>
      <c r="AF6" s="1396"/>
      <c r="AG6" s="1397"/>
      <c r="AH6" s="1401"/>
      <c r="AI6" s="1389"/>
    </row>
    <row r="7" spans="1:35" ht="16.5">
      <c r="A7" s="2432"/>
      <c r="B7" s="2433"/>
      <c r="C7" s="1402" t="s">
        <v>105</v>
      </c>
      <c r="D7" s="1403" t="s">
        <v>1469</v>
      </c>
      <c r="E7" s="1404">
        <v>2</v>
      </c>
      <c r="F7" s="1404">
        <v>2</v>
      </c>
      <c r="G7" s="1404" t="s">
        <v>107</v>
      </c>
      <c r="H7" s="1405" t="s">
        <v>1294</v>
      </c>
      <c r="I7" s="1404">
        <v>2</v>
      </c>
      <c r="J7" s="1406">
        <v>2</v>
      </c>
      <c r="K7" s="1402" t="s">
        <v>1295</v>
      </c>
      <c r="L7" s="1405" t="s">
        <v>1296</v>
      </c>
      <c r="M7" s="1404">
        <v>2</v>
      </c>
      <c r="N7" s="1404">
        <v>2</v>
      </c>
      <c r="O7" s="1404" t="s">
        <v>1297</v>
      </c>
      <c r="P7" s="1405" t="s">
        <v>1298</v>
      </c>
      <c r="Q7" s="1404">
        <v>2</v>
      </c>
      <c r="R7" s="1406">
        <v>2</v>
      </c>
      <c r="S7" s="1407"/>
      <c r="T7" s="1408"/>
      <c r="U7" s="1409"/>
      <c r="V7" s="1409"/>
      <c r="W7" s="1409"/>
      <c r="X7" s="1408"/>
      <c r="Y7" s="1409"/>
      <c r="Z7" s="1409"/>
      <c r="AA7" s="1410"/>
      <c r="AB7" s="1411"/>
      <c r="AC7" s="1409"/>
      <c r="AD7" s="1409"/>
      <c r="AE7" s="1412"/>
      <c r="AF7" s="1411"/>
      <c r="AG7" s="1409"/>
      <c r="AH7" s="1413"/>
      <c r="AI7" s="1389"/>
    </row>
    <row r="8" spans="1:35" ht="16.5">
      <c r="A8" s="2432"/>
      <c r="B8" s="2433"/>
      <c r="C8" s="1402" t="s">
        <v>1299</v>
      </c>
      <c r="D8" s="1403" t="s">
        <v>1300</v>
      </c>
      <c r="E8" s="1404">
        <v>2</v>
      </c>
      <c r="F8" s="1404">
        <v>2</v>
      </c>
      <c r="G8" s="1404" t="s">
        <v>1301</v>
      </c>
      <c r="H8" s="1405" t="s">
        <v>1302</v>
      </c>
      <c r="I8" s="1404">
        <v>2</v>
      </c>
      <c r="J8" s="1406">
        <v>2</v>
      </c>
      <c r="K8" s="1402"/>
      <c r="L8" s="1414"/>
      <c r="M8" s="1404"/>
      <c r="N8" s="1404"/>
      <c r="O8" s="1409"/>
      <c r="P8" s="1408"/>
      <c r="Q8" s="1409"/>
      <c r="R8" s="1413"/>
      <c r="S8" s="1407"/>
      <c r="T8" s="1408"/>
      <c r="U8" s="1409"/>
      <c r="V8" s="1409"/>
      <c r="W8" s="1409"/>
      <c r="X8" s="1408"/>
      <c r="Y8" s="1409"/>
      <c r="Z8" s="1409"/>
      <c r="AA8" s="1410"/>
      <c r="AB8" s="1411"/>
      <c r="AC8" s="1409"/>
      <c r="AD8" s="1409"/>
      <c r="AE8" s="1412"/>
      <c r="AF8" s="1411"/>
      <c r="AG8" s="1409"/>
      <c r="AH8" s="1413"/>
      <c r="AI8" s="1389"/>
    </row>
    <row r="9" spans="1:35" ht="16.5">
      <c r="A9" s="2432"/>
      <c r="B9" s="2433"/>
      <c r="C9" s="1402" t="s">
        <v>114</v>
      </c>
      <c r="D9" s="1403" t="s">
        <v>115</v>
      </c>
      <c r="E9" s="1404">
        <v>0</v>
      </c>
      <c r="F9" s="1404">
        <v>1</v>
      </c>
      <c r="G9" s="1404" t="s">
        <v>116</v>
      </c>
      <c r="H9" s="1405" t="s">
        <v>482</v>
      </c>
      <c r="I9" s="1404">
        <v>0</v>
      </c>
      <c r="J9" s="1406">
        <v>1</v>
      </c>
      <c r="K9" s="1407"/>
      <c r="L9" s="1415"/>
      <c r="M9" s="1409"/>
      <c r="N9" s="1409"/>
      <c r="O9" s="1409"/>
      <c r="P9" s="1408"/>
      <c r="Q9" s="1409"/>
      <c r="R9" s="1413"/>
      <c r="S9" s="1407"/>
      <c r="T9" s="1408"/>
      <c r="U9" s="1409"/>
      <c r="V9" s="1409"/>
      <c r="W9" s="1409"/>
      <c r="X9" s="1408"/>
      <c r="Y9" s="1409"/>
      <c r="Z9" s="1409"/>
      <c r="AA9" s="1410"/>
      <c r="AB9" s="1411"/>
      <c r="AC9" s="1409"/>
      <c r="AD9" s="1409"/>
      <c r="AE9" s="1412"/>
      <c r="AF9" s="1411"/>
      <c r="AG9" s="1409"/>
      <c r="AH9" s="1413"/>
      <c r="AI9" s="1389"/>
    </row>
    <row r="10" spans="1:35" ht="16.5">
      <c r="A10" s="2432"/>
      <c r="B10" s="2433"/>
      <c r="C10" s="1416" t="s">
        <v>330</v>
      </c>
      <c r="D10" s="1417" t="s">
        <v>1303</v>
      </c>
      <c r="E10" s="1418">
        <v>2</v>
      </c>
      <c r="F10" s="1418">
        <v>2</v>
      </c>
      <c r="G10" s="1418" t="s">
        <v>332</v>
      </c>
      <c r="H10" s="1417" t="s">
        <v>1304</v>
      </c>
      <c r="I10" s="1418">
        <v>2</v>
      </c>
      <c r="J10" s="1406">
        <v>2</v>
      </c>
      <c r="K10" s="1407"/>
      <c r="L10" s="1411"/>
      <c r="M10" s="1409"/>
      <c r="N10" s="1409"/>
      <c r="O10" s="1409"/>
      <c r="P10" s="1408"/>
      <c r="Q10" s="1409"/>
      <c r="R10" s="1413"/>
      <c r="S10" s="1407"/>
      <c r="T10" s="1408"/>
      <c r="U10" s="1409"/>
      <c r="V10" s="1409"/>
      <c r="W10" s="1409"/>
      <c r="X10" s="1408"/>
      <c r="Y10" s="1409"/>
      <c r="Z10" s="1409"/>
      <c r="AA10" s="1410"/>
      <c r="AB10" s="1411"/>
      <c r="AC10" s="1409"/>
      <c r="AD10" s="1409"/>
      <c r="AE10" s="1412"/>
      <c r="AF10" s="1411"/>
      <c r="AG10" s="1409"/>
      <c r="AH10" s="1413"/>
      <c r="AI10" s="1389"/>
    </row>
    <row r="11" spans="1:35" ht="16.5">
      <c r="A11" s="2432"/>
      <c r="B11" s="2433"/>
      <c r="C11" s="1404" t="s">
        <v>120</v>
      </c>
      <c r="D11" s="1405" t="s">
        <v>121</v>
      </c>
      <c r="E11" s="1404">
        <v>2</v>
      </c>
      <c r="F11" s="1404">
        <v>2</v>
      </c>
      <c r="G11" s="1418"/>
      <c r="H11" s="1417"/>
      <c r="I11" s="1418"/>
      <c r="J11" s="1406"/>
      <c r="K11" s="1419"/>
      <c r="L11" s="1420"/>
      <c r="M11" s="1421"/>
      <c r="N11" s="1421"/>
      <c r="O11" s="1421"/>
      <c r="P11" s="1422"/>
      <c r="Q11" s="1421"/>
      <c r="R11" s="1413"/>
      <c r="S11" s="1419"/>
      <c r="T11" s="1422"/>
      <c r="U11" s="1421"/>
      <c r="V11" s="1421"/>
      <c r="W11" s="1421"/>
      <c r="X11" s="1422"/>
      <c r="Y11" s="1421"/>
      <c r="Z11" s="1421"/>
      <c r="AA11" s="1410"/>
      <c r="AB11" s="1411"/>
      <c r="AC11" s="1409"/>
      <c r="AD11" s="1409"/>
      <c r="AE11" s="1412"/>
      <c r="AF11" s="1411"/>
      <c r="AG11" s="1409"/>
      <c r="AH11" s="1413"/>
      <c r="AI11" s="1389"/>
    </row>
    <row r="12" spans="1:35" ht="17.25" thickBot="1">
      <c r="A12" s="2434"/>
      <c r="B12" s="2435"/>
      <c r="C12" s="1423"/>
      <c r="D12" s="1424"/>
      <c r="E12" s="1424"/>
      <c r="F12" s="1424"/>
      <c r="G12" s="1425"/>
      <c r="H12" s="1426"/>
      <c r="I12" s="1421"/>
      <c r="J12" s="1427"/>
      <c r="K12" s="1428"/>
      <c r="L12" s="1420"/>
      <c r="M12" s="1421"/>
      <c r="N12" s="1421"/>
      <c r="O12" s="1425"/>
      <c r="P12" s="1420"/>
      <c r="Q12" s="1421"/>
      <c r="R12" s="1427"/>
      <c r="S12" s="1428"/>
      <c r="T12" s="1422"/>
      <c r="U12" s="1421"/>
      <c r="V12" s="1421"/>
      <c r="W12" s="1425"/>
      <c r="X12" s="1422"/>
      <c r="Y12" s="1421"/>
      <c r="Z12" s="1427"/>
      <c r="AA12" s="1429"/>
      <c r="AB12" s="1420"/>
      <c r="AC12" s="1421"/>
      <c r="AD12" s="1421"/>
      <c r="AE12" s="1430"/>
      <c r="AF12" s="1420"/>
      <c r="AG12" s="1421"/>
      <c r="AH12" s="1431"/>
      <c r="AI12" s="1389"/>
    </row>
    <row r="13" spans="1:35" ht="18" thickBot="1" thickTop="1">
      <c r="A13" s="2436" t="s">
        <v>1470</v>
      </c>
      <c r="B13" s="2437"/>
      <c r="C13" s="1432"/>
      <c r="D13" s="1433"/>
      <c r="E13" s="1670">
        <v>8</v>
      </c>
      <c r="F13" s="1434">
        <f>SUM(F6:F7,F9:F12)</f>
        <v>9</v>
      </c>
      <c r="G13" s="1435"/>
      <c r="H13" s="1436"/>
      <c r="I13" s="1670">
        <v>6</v>
      </c>
      <c r="J13" s="1437">
        <f>SUM(J6:J7,J9:J12)</f>
        <v>7</v>
      </c>
      <c r="K13" s="1432"/>
      <c r="L13" s="1438"/>
      <c r="M13" s="1434">
        <f>SUM(M7:M12)</f>
        <v>2</v>
      </c>
      <c r="N13" s="1434">
        <f>SUM(N7:N12)</f>
        <v>2</v>
      </c>
      <c r="O13" s="1435"/>
      <c r="P13" s="1438"/>
      <c r="Q13" s="1434">
        <f>SUM(Q7:Q12)</f>
        <v>2</v>
      </c>
      <c r="R13" s="1437">
        <f>SUM(R7:R12)</f>
        <v>2</v>
      </c>
      <c r="S13" s="1432"/>
      <c r="T13" s="1438"/>
      <c r="U13" s="1434">
        <f>SUM(U6:U12)</f>
        <v>0</v>
      </c>
      <c r="V13" s="1434">
        <f>SUM(V6:V12)</f>
        <v>0</v>
      </c>
      <c r="W13" s="1435"/>
      <c r="X13" s="1439"/>
      <c r="Y13" s="1434">
        <f>SUM(Y6:Y12)</f>
        <v>2</v>
      </c>
      <c r="Z13" s="1437">
        <f>SUM(Z6:Z12)</f>
        <v>2</v>
      </c>
      <c r="AA13" s="1440"/>
      <c r="AB13" s="1438"/>
      <c r="AC13" s="1434"/>
      <c r="AD13" s="1434"/>
      <c r="AE13" s="1433"/>
      <c r="AF13" s="1438"/>
      <c r="AG13" s="1434"/>
      <c r="AH13" s="1441"/>
      <c r="AI13" s="1442">
        <f>E13+I13+M13+Q13+U13+Y13</f>
        <v>20</v>
      </c>
    </row>
    <row r="14" spans="1:35" ht="30.75" thickTop="1">
      <c r="A14" s="2438" t="s">
        <v>1471</v>
      </c>
      <c r="B14" s="1443" t="s">
        <v>1472</v>
      </c>
      <c r="C14" s="1444"/>
      <c r="D14" s="1400"/>
      <c r="E14" s="1445"/>
      <c r="F14" s="1445"/>
      <c r="G14" s="1446"/>
      <c r="H14" s="1447"/>
      <c r="I14" s="1397"/>
      <c r="J14" s="1448"/>
      <c r="K14" s="1444"/>
      <c r="L14" s="1391" t="s">
        <v>1305</v>
      </c>
      <c r="M14" s="1397">
        <v>2</v>
      </c>
      <c r="N14" s="1397">
        <v>2</v>
      </c>
      <c r="O14" s="1446"/>
      <c r="P14" s="1391" t="s">
        <v>1306</v>
      </c>
      <c r="Q14" s="1397">
        <v>2</v>
      </c>
      <c r="R14" s="1448">
        <v>2</v>
      </c>
      <c r="S14" s="1444"/>
      <c r="T14" s="1396" t="s">
        <v>1307</v>
      </c>
      <c r="U14" s="1397">
        <v>2</v>
      </c>
      <c r="V14" s="1397">
        <v>2</v>
      </c>
      <c r="W14" s="1446"/>
      <c r="X14" s="1396"/>
      <c r="Y14" s="1397"/>
      <c r="Z14" s="1448"/>
      <c r="AA14" s="1399"/>
      <c r="AB14" s="1396"/>
      <c r="AC14" s="1397"/>
      <c r="AD14" s="1397"/>
      <c r="AE14" s="1400"/>
      <c r="AF14" s="1396"/>
      <c r="AG14" s="1397"/>
      <c r="AH14" s="1401"/>
      <c r="AI14" s="1449"/>
    </row>
    <row r="15" spans="1:35" ht="30.75" thickBot="1">
      <c r="A15" s="2439"/>
      <c r="B15" s="1450" t="s">
        <v>36</v>
      </c>
      <c r="C15" s="1451" t="s">
        <v>1150</v>
      </c>
      <c r="D15" s="1417" t="s">
        <v>1151</v>
      </c>
      <c r="E15" s="1418">
        <v>2</v>
      </c>
      <c r="F15" s="1418">
        <v>2</v>
      </c>
      <c r="G15" s="1452" t="s">
        <v>16</v>
      </c>
      <c r="H15" s="1453" t="s">
        <v>1152</v>
      </c>
      <c r="I15" s="1421">
        <v>2</v>
      </c>
      <c r="J15" s="1427">
        <v>2</v>
      </c>
      <c r="K15" s="1428"/>
      <c r="L15" s="1422"/>
      <c r="M15" s="1421"/>
      <c r="N15" s="1421"/>
      <c r="O15" s="1425"/>
      <c r="P15" s="1422"/>
      <c r="Q15" s="1421"/>
      <c r="R15" s="1427"/>
      <c r="S15" s="1454"/>
      <c r="T15" s="1455"/>
      <c r="U15" s="1456"/>
      <c r="V15" s="1456"/>
      <c r="W15" s="1457"/>
      <c r="X15" s="1458"/>
      <c r="Y15" s="1459"/>
      <c r="Z15" s="1460"/>
      <c r="AA15" s="1429"/>
      <c r="AB15" s="1420"/>
      <c r="AC15" s="1421"/>
      <c r="AD15" s="1421"/>
      <c r="AE15" s="1430"/>
      <c r="AF15" s="1420"/>
      <c r="AG15" s="1421"/>
      <c r="AH15" s="1431"/>
      <c r="AI15" s="1449"/>
    </row>
    <row r="16" spans="1:35" ht="18" thickBot="1" thickTop="1">
      <c r="A16" s="2412" t="s">
        <v>1473</v>
      </c>
      <c r="B16" s="2413"/>
      <c r="C16" s="1432"/>
      <c r="D16" s="1433"/>
      <c r="E16" s="1434">
        <v>0</v>
      </c>
      <c r="F16" s="1434">
        <v>2</v>
      </c>
      <c r="G16" s="1435"/>
      <c r="H16" s="1436"/>
      <c r="I16" s="1434">
        <v>0</v>
      </c>
      <c r="J16" s="1437">
        <v>2</v>
      </c>
      <c r="K16" s="1432"/>
      <c r="L16" s="1439"/>
      <c r="M16" s="1434">
        <v>2</v>
      </c>
      <c r="N16" s="1434">
        <v>2</v>
      </c>
      <c r="O16" s="1435"/>
      <c r="P16" s="1439"/>
      <c r="Q16" s="1434">
        <v>2</v>
      </c>
      <c r="R16" s="1437">
        <v>2</v>
      </c>
      <c r="S16" s="1432"/>
      <c r="T16" s="1439"/>
      <c r="U16" s="1434">
        <v>2</v>
      </c>
      <c r="V16" s="1434">
        <v>2</v>
      </c>
      <c r="W16" s="1435"/>
      <c r="X16" s="1439"/>
      <c r="Y16" s="1434">
        <v>0</v>
      </c>
      <c r="Z16" s="1437">
        <v>0</v>
      </c>
      <c r="AA16" s="1440"/>
      <c r="AB16" s="1439"/>
      <c r="AC16" s="1434">
        <v>0</v>
      </c>
      <c r="AD16" s="1434">
        <v>0</v>
      </c>
      <c r="AE16" s="1433"/>
      <c r="AF16" s="1439"/>
      <c r="AG16" s="1434">
        <v>0</v>
      </c>
      <c r="AH16" s="1441">
        <v>0</v>
      </c>
      <c r="AI16" s="1442">
        <f>E16+I16+M16+Q16+U16+Y16+AC16+AG16</f>
        <v>6</v>
      </c>
    </row>
    <row r="17" spans="1:35" ht="17.25" thickTop="1">
      <c r="A17" s="2422" t="s">
        <v>1474</v>
      </c>
      <c r="B17" s="2423"/>
      <c r="C17" s="1444"/>
      <c r="D17" s="1462"/>
      <c r="E17" s="1397"/>
      <c r="F17" s="1397"/>
      <c r="G17" s="1446" t="s">
        <v>486</v>
      </c>
      <c r="H17" s="1463" t="s">
        <v>487</v>
      </c>
      <c r="I17" s="1397">
        <v>2</v>
      </c>
      <c r="J17" s="1448">
        <v>2</v>
      </c>
      <c r="K17" s="1464" t="s">
        <v>337</v>
      </c>
      <c r="L17" s="1414" t="s">
        <v>488</v>
      </c>
      <c r="M17" s="1404">
        <v>2</v>
      </c>
      <c r="N17" s="1404">
        <v>2</v>
      </c>
      <c r="O17" s="1446"/>
      <c r="P17" s="1447"/>
      <c r="Q17" s="1397"/>
      <c r="R17" s="1448"/>
      <c r="S17" s="1444"/>
      <c r="T17" s="1447"/>
      <c r="U17" s="1397"/>
      <c r="V17" s="1397"/>
      <c r="W17" s="1446"/>
      <c r="X17" s="1447"/>
      <c r="Y17" s="1397"/>
      <c r="Z17" s="1448"/>
      <c r="AA17" s="1399"/>
      <c r="AB17" s="1447"/>
      <c r="AC17" s="1397"/>
      <c r="AD17" s="1397"/>
      <c r="AE17" s="1400"/>
      <c r="AF17" s="1447"/>
      <c r="AG17" s="1397"/>
      <c r="AH17" s="1401"/>
      <c r="AI17" s="1449"/>
    </row>
    <row r="18" spans="1:35" ht="17.25" thickBot="1">
      <c r="A18" s="2422"/>
      <c r="B18" s="2423"/>
      <c r="C18" s="1428"/>
      <c r="D18" s="1430"/>
      <c r="E18" s="1421"/>
      <c r="F18" s="1421"/>
      <c r="G18" s="1425"/>
      <c r="H18" s="1465"/>
      <c r="I18" s="1421"/>
      <c r="J18" s="1427"/>
      <c r="K18" s="1428"/>
      <c r="L18" s="1465"/>
      <c r="M18" s="1421"/>
      <c r="N18" s="1421"/>
      <c r="O18" s="1425"/>
      <c r="P18" s="1465"/>
      <c r="Q18" s="1421"/>
      <c r="R18" s="1427"/>
      <c r="S18" s="1428"/>
      <c r="T18" s="1465"/>
      <c r="U18" s="1421"/>
      <c r="V18" s="1421"/>
      <c r="W18" s="1425"/>
      <c r="X18" s="1465"/>
      <c r="Y18" s="1421"/>
      <c r="Z18" s="1427"/>
      <c r="AA18" s="1429"/>
      <c r="AB18" s="1465"/>
      <c r="AC18" s="1421"/>
      <c r="AD18" s="1421"/>
      <c r="AE18" s="1430"/>
      <c r="AF18" s="1465"/>
      <c r="AG18" s="1421"/>
      <c r="AH18" s="1431"/>
      <c r="AI18" s="1449"/>
    </row>
    <row r="19" spans="1:35" ht="18" thickBot="1" thickTop="1">
      <c r="A19" s="2412" t="s">
        <v>38</v>
      </c>
      <c r="B19" s="2413"/>
      <c r="C19" s="1432"/>
      <c r="D19" s="1433"/>
      <c r="E19" s="1434">
        <f>SUM(E17:E18)</f>
        <v>0</v>
      </c>
      <c r="F19" s="1434">
        <f>SUM(F17:F18)</f>
        <v>0</v>
      </c>
      <c r="G19" s="1435"/>
      <c r="H19" s="1436"/>
      <c r="I19" s="1434">
        <f>SUM(I17:I18)</f>
        <v>2</v>
      </c>
      <c r="J19" s="1441">
        <f>SUM(J17:J18)</f>
        <v>2</v>
      </c>
      <c r="K19" s="1432"/>
      <c r="L19" s="1436"/>
      <c r="M19" s="1434">
        <f>SUM(M17:M18)</f>
        <v>2</v>
      </c>
      <c r="N19" s="1434">
        <f>SUM(N17:N18)</f>
        <v>2</v>
      </c>
      <c r="O19" s="1435"/>
      <c r="P19" s="1436"/>
      <c r="Q19" s="1434">
        <f>SUM(Q17:Q18)</f>
        <v>0</v>
      </c>
      <c r="R19" s="1437">
        <f>SUM(R17:R18)</f>
        <v>0</v>
      </c>
      <c r="S19" s="1432"/>
      <c r="T19" s="1436"/>
      <c r="U19" s="1434">
        <f>SUM(U17:U18)</f>
        <v>0</v>
      </c>
      <c r="V19" s="1434">
        <f>SUM(V17:V18)</f>
        <v>0</v>
      </c>
      <c r="W19" s="1435"/>
      <c r="X19" s="1436"/>
      <c r="Y19" s="1434">
        <f>SUM(Y17:Y18)</f>
        <v>0</v>
      </c>
      <c r="Z19" s="1437">
        <f>SUM(Z17:Z18)</f>
        <v>0</v>
      </c>
      <c r="AA19" s="1440"/>
      <c r="AB19" s="1436"/>
      <c r="AC19" s="1434">
        <f>SUM(AC17:AC18)</f>
        <v>0</v>
      </c>
      <c r="AD19" s="1434">
        <f>SUM(AD17:AD18)</f>
        <v>0</v>
      </c>
      <c r="AE19" s="1433"/>
      <c r="AF19" s="1436"/>
      <c r="AG19" s="1434">
        <f>SUM(AG17:AG18)</f>
        <v>0</v>
      </c>
      <c r="AH19" s="1441">
        <f>SUM(AH17:AH18)</f>
        <v>0</v>
      </c>
      <c r="AI19" s="1461">
        <f>E19+I19+M19+Q19+U19+Y19+AC19+AG19</f>
        <v>4</v>
      </c>
    </row>
    <row r="20" spans="1:35" ht="17.25" thickTop="1">
      <c r="A20" s="2424" t="s">
        <v>37</v>
      </c>
      <c r="B20" s="2425"/>
      <c r="C20" s="47" t="s">
        <v>1308</v>
      </c>
      <c r="D20" s="1466" t="s">
        <v>1309</v>
      </c>
      <c r="E20" s="1467">
        <v>2</v>
      </c>
      <c r="F20" s="1467">
        <v>2</v>
      </c>
      <c r="G20" s="927" t="s">
        <v>1475</v>
      </c>
      <c r="H20" s="1468" t="s">
        <v>1476</v>
      </c>
      <c r="I20" s="1467">
        <v>2</v>
      </c>
      <c r="J20" s="1469">
        <v>2</v>
      </c>
      <c r="K20" s="1470"/>
      <c r="L20" s="1471"/>
      <c r="M20" s="925"/>
      <c r="N20" s="925"/>
      <c r="O20" s="925"/>
      <c r="P20" s="1472"/>
      <c r="Q20" s="925"/>
      <c r="R20" s="1473"/>
      <c r="S20" s="1474" t="s">
        <v>1477</v>
      </c>
      <c r="T20" s="1472" t="s">
        <v>1310</v>
      </c>
      <c r="U20" s="925">
        <v>2</v>
      </c>
      <c r="V20" s="925">
        <v>2</v>
      </c>
      <c r="W20" s="1474" t="s">
        <v>780</v>
      </c>
      <c r="X20" s="924" t="s">
        <v>1311</v>
      </c>
      <c r="Y20" s="925">
        <v>2</v>
      </c>
      <c r="Z20" s="1473">
        <v>2</v>
      </c>
      <c r="AA20" s="1444"/>
      <c r="AB20" s="1445"/>
      <c r="AC20" s="1445"/>
      <c r="AD20" s="1445"/>
      <c r="AE20" s="1400"/>
      <c r="AF20" s="1396"/>
      <c r="AG20" s="1397"/>
      <c r="AH20" s="1401"/>
      <c r="AI20" s="1389"/>
    </row>
    <row r="21" spans="1:35" ht="16.5">
      <c r="A21" s="2424"/>
      <c r="B21" s="2425"/>
      <c r="C21" s="1475" t="s">
        <v>1478</v>
      </c>
      <c r="D21" s="1476" t="s">
        <v>1312</v>
      </c>
      <c r="E21" s="927">
        <v>2</v>
      </c>
      <c r="F21" s="927">
        <v>2</v>
      </c>
      <c r="G21" s="1477" t="s">
        <v>498</v>
      </c>
      <c r="H21" s="1478" t="s">
        <v>1313</v>
      </c>
      <c r="I21" s="927">
        <v>2</v>
      </c>
      <c r="J21" s="1164">
        <v>2</v>
      </c>
      <c r="K21" s="47"/>
      <c r="L21" s="1479"/>
      <c r="M21" s="927"/>
      <c r="N21" s="927"/>
      <c r="O21" s="927"/>
      <c r="P21" s="1479"/>
      <c r="Q21" s="927"/>
      <c r="R21" s="1164"/>
      <c r="S21" s="1470" t="s">
        <v>1479</v>
      </c>
      <c r="T21" s="1471" t="s">
        <v>1480</v>
      </c>
      <c r="U21" s="925">
        <v>2</v>
      </c>
      <c r="V21" s="925">
        <v>2</v>
      </c>
      <c r="W21" s="927"/>
      <c r="X21" s="1479"/>
      <c r="Y21" s="927"/>
      <c r="Z21" s="1164"/>
      <c r="AA21" s="1410"/>
      <c r="AB21" s="1408"/>
      <c r="AC21" s="1409"/>
      <c r="AD21" s="1409"/>
      <c r="AE21" s="1412"/>
      <c r="AF21" s="1408"/>
      <c r="AG21" s="1409"/>
      <c r="AH21" s="1413"/>
      <c r="AI21" s="1389"/>
    </row>
    <row r="22" spans="1:35" ht="17.25" thickBot="1">
      <c r="A22" s="2424"/>
      <c r="B22" s="2425"/>
      <c r="C22" s="957"/>
      <c r="D22" s="1480"/>
      <c r="E22" s="955"/>
      <c r="F22" s="955"/>
      <c r="G22" s="955"/>
      <c r="H22" s="1481"/>
      <c r="I22" s="955"/>
      <c r="J22" s="1482"/>
      <c r="K22" s="59"/>
      <c r="L22" s="1483"/>
      <c r="M22" s="909"/>
      <c r="N22" s="909"/>
      <c r="O22" s="909"/>
      <c r="P22" s="1483"/>
      <c r="Q22" s="909"/>
      <c r="R22" s="1484"/>
      <c r="S22" s="59"/>
      <c r="T22" s="1483"/>
      <c r="U22" s="909"/>
      <c r="V22" s="909"/>
      <c r="W22" s="909"/>
      <c r="X22" s="1483"/>
      <c r="Y22" s="909"/>
      <c r="Z22" s="1484"/>
      <c r="AA22" s="1429"/>
      <c r="AB22" s="1422"/>
      <c r="AC22" s="1421"/>
      <c r="AD22" s="1421"/>
      <c r="AE22" s="1430"/>
      <c r="AF22" s="1422"/>
      <c r="AG22" s="1421"/>
      <c r="AH22" s="1431"/>
      <c r="AI22" s="1389"/>
    </row>
    <row r="23" spans="1:35" ht="18" thickBot="1" thickTop="1">
      <c r="A23" s="2412" t="s">
        <v>1473</v>
      </c>
      <c r="B23" s="2413"/>
      <c r="C23" s="1485"/>
      <c r="D23" s="1486"/>
      <c r="E23" s="934">
        <f>SUM(E20:E21)</f>
        <v>4</v>
      </c>
      <c r="F23" s="934">
        <f>SUM(F20:F21)</f>
        <v>4</v>
      </c>
      <c r="G23" s="1487"/>
      <c r="H23" s="1487"/>
      <c r="I23" s="934">
        <f>SUM(I20:I21)</f>
        <v>4</v>
      </c>
      <c r="J23" s="1488">
        <f>SUM(J20:J21)</f>
        <v>4</v>
      </c>
      <c r="K23" s="1485"/>
      <c r="L23" s="1487"/>
      <c r="M23" s="934">
        <f>SUM(M20:M21)</f>
        <v>0</v>
      </c>
      <c r="N23" s="934">
        <f>SUM(N20:N21)</f>
        <v>0</v>
      </c>
      <c r="O23" s="1487"/>
      <c r="P23" s="1487"/>
      <c r="Q23" s="934">
        <f>SUM(Q20:Q21)</f>
        <v>0</v>
      </c>
      <c r="R23" s="1488">
        <f>SUM(R20:R21)</f>
        <v>0</v>
      </c>
      <c r="S23" s="1485"/>
      <c r="T23" s="937"/>
      <c r="U23" s="934">
        <f>SUM(U20:U21)</f>
        <v>4</v>
      </c>
      <c r="V23" s="934">
        <f>SUM(V20:V21)</f>
        <v>4</v>
      </c>
      <c r="W23" s="937"/>
      <c r="X23" s="937"/>
      <c r="Y23" s="934">
        <f>SUM(Y20:Y21)</f>
        <v>2</v>
      </c>
      <c r="Z23" s="1488">
        <f>SUM(Z20:Z21)</f>
        <v>2</v>
      </c>
      <c r="AA23" s="1440"/>
      <c r="AB23" s="1489"/>
      <c r="AC23" s="1434">
        <f>SUM(AC20:AC22)</f>
        <v>0</v>
      </c>
      <c r="AD23" s="1434">
        <f>SUM(AD20:AD22)</f>
        <v>0</v>
      </c>
      <c r="AE23" s="1433"/>
      <c r="AF23" s="1489"/>
      <c r="AG23" s="1434">
        <f>SUM(AG20:AG22)</f>
        <v>0</v>
      </c>
      <c r="AH23" s="1441">
        <f>SUM(AH20:AH22)</f>
        <v>0</v>
      </c>
      <c r="AI23" s="1442">
        <v>14</v>
      </c>
    </row>
    <row r="24" spans="1:35" ht="17.25" thickTop="1">
      <c r="A24" s="2406" t="s">
        <v>1481</v>
      </c>
      <c r="B24" s="2407"/>
      <c r="C24" s="1490" t="s">
        <v>1482</v>
      </c>
      <c r="D24" s="1491" t="s">
        <v>1314</v>
      </c>
      <c r="E24" s="1492">
        <v>2</v>
      </c>
      <c r="F24" s="1493">
        <v>2</v>
      </c>
      <c r="G24" s="1490" t="s">
        <v>1483</v>
      </c>
      <c r="H24" s="1491" t="s">
        <v>1484</v>
      </c>
      <c r="I24" s="1492">
        <v>2</v>
      </c>
      <c r="J24" s="1494">
        <v>2</v>
      </c>
      <c r="K24" s="1495" t="s">
        <v>1315</v>
      </c>
      <c r="L24" s="1496" t="s">
        <v>1485</v>
      </c>
      <c r="M24" s="1497">
        <v>2</v>
      </c>
      <c r="N24" s="1492">
        <v>2</v>
      </c>
      <c r="O24" s="1498" t="s">
        <v>1486</v>
      </c>
      <c r="P24" s="1499" t="s">
        <v>1316</v>
      </c>
      <c r="Q24" s="1492">
        <v>2</v>
      </c>
      <c r="R24" s="1494">
        <v>2</v>
      </c>
      <c r="S24" s="1500" t="s">
        <v>1487</v>
      </c>
      <c r="T24" s="1499" t="s">
        <v>1488</v>
      </c>
      <c r="U24" s="1492">
        <v>2</v>
      </c>
      <c r="V24" s="1492">
        <v>2</v>
      </c>
      <c r="W24" s="1498" t="s">
        <v>1489</v>
      </c>
      <c r="X24" s="1499" t="s">
        <v>1317</v>
      </c>
      <c r="Y24" s="1492">
        <v>2</v>
      </c>
      <c r="Z24" s="1494">
        <v>2</v>
      </c>
      <c r="AA24" s="1501" t="s">
        <v>1490</v>
      </c>
      <c r="AB24" s="1502" t="s">
        <v>1318</v>
      </c>
      <c r="AC24" s="1503">
        <v>3</v>
      </c>
      <c r="AD24" s="1503">
        <v>3</v>
      </c>
      <c r="AE24" s="1502" t="s">
        <v>1491</v>
      </c>
      <c r="AF24" s="1502" t="s">
        <v>1492</v>
      </c>
      <c r="AG24" s="1503">
        <v>3</v>
      </c>
      <c r="AH24" s="1504">
        <v>3</v>
      </c>
      <c r="AI24" s="1442"/>
    </row>
    <row r="25" spans="1:35" ht="16.5">
      <c r="A25" s="2408"/>
      <c r="B25" s="2409"/>
      <c r="C25" s="1505" t="s">
        <v>1493</v>
      </c>
      <c r="D25" s="1506" t="s">
        <v>1494</v>
      </c>
      <c r="E25" s="1493">
        <v>2</v>
      </c>
      <c r="F25" s="1493">
        <v>2</v>
      </c>
      <c r="G25" s="1505" t="s">
        <v>1319</v>
      </c>
      <c r="H25" s="1506" t="s">
        <v>516</v>
      </c>
      <c r="I25" s="1493">
        <v>2</v>
      </c>
      <c r="J25" s="1507">
        <v>2</v>
      </c>
      <c r="K25" s="1508" t="s">
        <v>1495</v>
      </c>
      <c r="L25" s="1506" t="s">
        <v>1496</v>
      </c>
      <c r="M25" s="1509">
        <v>2</v>
      </c>
      <c r="N25" s="1509">
        <v>2</v>
      </c>
      <c r="O25" s="1510" t="s">
        <v>1320</v>
      </c>
      <c r="P25" s="1506" t="s">
        <v>1497</v>
      </c>
      <c r="Q25" s="1509">
        <v>2</v>
      </c>
      <c r="R25" s="1511">
        <v>2</v>
      </c>
      <c r="S25" s="1508" t="s">
        <v>1498</v>
      </c>
      <c r="T25" s="1506" t="s">
        <v>1321</v>
      </c>
      <c r="U25" s="1493">
        <v>2</v>
      </c>
      <c r="V25" s="1493">
        <v>2</v>
      </c>
      <c r="W25" s="1510"/>
      <c r="X25" s="1506"/>
      <c r="Y25" s="1506"/>
      <c r="Z25" s="1512"/>
      <c r="AA25" s="1508" t="s">
        <v>1322</v>
      </c>
      <c r="AB25" s="1506" t="s">
        <v>1499</v>
      </c>
      <c r="AC25" s="1493">
        <v>3</v>
      </c>
      <c r="AD25" s="1493">
        <v>3</v>
      </c>
      <c r="AE25" s="793" t="s">
        <v>1500</v>
      </c>
      <c r="AF25" s="1513" t="s">
        <v>1323</v>
      </c>
      <c r="AG25" s="1493">
        <v>3</v>
      </c>
      <c r="AH25" s="1514">
        <v>3</v>
      </c>
      <c r="AI25" s="1389"/>
    </row>
    <row r="26" spans="1:35" ht="16.5">
      <c r="A26" s="2408"/>
      <c r="B26" s="2409"/>
      <c r="C26" s="1510" t="s">
        <v>1501</v>
      </c>
      <c r="D26" s="793" t="s">
        <v>1502</v>
      </c>
      <c r="E26" s="1493">
        <v>2</v>
      </c>
      <c r="F26" s="1493">
        <v>2</v>
      </c>
      <c r="G26" s="1505" t="s">
        <v>1324</v>
      </c>
      <c r="H26" s="1515" t="s">
        <v>1503</v>
      </c>
      <c r="I26" s="1509">
        <v>2</v>
      </c>
      <c r="J26" s="1511">
        <v>2</v>
      </c>
      <c r="K26" s="1516" t="s">
        <v>1504</v>
      </c>
      <c r="L26" s="1506" t="s">
        <v>1505</v>
      </c>
      <c r="M26" s="1493">
        <v>2</v>
      </c>
      <c r="N26" s="1507">
        <v>2</v>
      </c>
      <c r="O26" s="1510" t="s">
        <v>1506</v>
      </c>
      <c r="P26" s="1517" t="s">
        <v>1325</v>
      </c>
      <c r="Q26" s="1493">
        <v>2</v>
      </c>
      <c r="R26" s="1507">
        <v>2</v>
      </c>
      <c r="S26" s="1508"/>
      <c r="T26" s="1506"/>
      <c r="U26" s="1506"/>
      <c r="V26" s="1506"/>
      <c r="W26" s="1510"/>
      <c r="X26" s="1506"/>
      <c r="Y26" s="1506"/>
      <c r="Z26" s="1512"/>
      <c r="AA26" s="1508"/>
      <c r="AB26" s="1506"/>
      <c r="AC26" s="1506"/>
      <c r="AD26" s="1506"/>
      <c r="AE26" s="1510"/>
      <c r="AF26" s="1506"/>
      <c r="AG26" s="1506"/>
      <c r="AH26" s="1518"/>
      <c r="AI26" s="1389"/>
    </row>
    <row r="27" spans="1:35" ht="16.5">
      <c r="A27" s="2408"/>
      <c r="B27" s="2409"/>
      <c r="C27" s="1510"/>
      <c r="D27" s="793"/>
      <c r="E27" s="1493"/>
      <c r="F27" s="1507"/>
      <c r="G27" s="1510"/>
      <c r="H27" s="1506"/>
      <c r="I27" s="1506"/>
      <c r="J27" s="1512"/>
      <c r="K27" s="1508" t="s">
        <v>1326</v>
      </c>
      <c r="L27" s="1517" t="s">
        <v>1507</v>
      </c>
      <c r="M27" s="1509">
        <v>2</v>
      </c>
      <c r="N27" s="1511">
        <v>2</v>
      </c>
      <c r="O27" s="1510" t="s">
        <v>1508</v>
      </c>
      <c r="P27" s="1506" t="s">
        <v>1327</v>
      </c>
      <c r="Q27" s="1493">
        <v>2</v>
      </c>
      <c r="R27" s="1493">
        <v>2</v>
      </c>
      <c r="S27" s="1508"/>
      <c r="T27" s="1506"/>
      <c r="U27" s="1506"/>
      <c r="V27" s="1506"/>
      <c r="W27" s="1510"/>
      <c r="X27" s="1506"/>
      <c r="Y27" s="1506"/>
      <c r="Z27" s="1512"/>
      <c r="AA27" s="1519"/>
      <c r="AB27" s="1506"/>
      <c r="AC27" s="1493"/>
      <c r="AD27" s="1493"/>
      <c r="AE27" s="1510"/>
      <c r="AF27" s="1506"/>
      <c r="AG27" s="1506"/>
      <c r="AH27" s="1518"/>
      <c r="AI27" s="1389"/>
    </row>
    <row r="28" spans="1:35" ht="16.5">
      <c r="A28" s="2408"/>
      <c r="B28" s="2409"/>
      <c r="C28" s="1505"/>
      <c r="D28" s="1517"/>
      <c r="E28" s="1509"/>
      <c r="F28" s="1509"/>
      <c r="G28" s="1510"/>
      <c r="H28" s="1506"/>
      <c r="I28" s="1506"/>
      <c r="J28" s="1512"/>
      <c r="K28" s="1516" t="s">
        <v>1509</v>
      </c>
      <c r="L28" s="1515" t="s">
        <v>1328</v>
      </c>
      <c r="M28" s="1509">
        <v>2</v>
      </c>
      <c r="N28" s="1509">
        <v>2</v>
      </c>
      <c r="O28" s="1510"/>
      <c r="P28" s="1517"/>
      <c r="Q28" s="1493"/>
      <c r="R28" s="1507"/>
      <c r="S28" s="1508"/>
      <c r="T28" s="1506"/>
      <c r="U28" s="1506"/>
      <c r="V28" s="1506"/>
      <c r="W28" s="1510"/>
      <c r="X28" s="1506"/>
      <c r="Y28" s="1506"/>
      <c r="Z28" s="1512"/>
      <c r="AA28" s="1519"/>
      <c r="AB28" s="1506"/>
      <c r="AC28" s="1493"/>
      <c r="AD28" s="1493"/>
      <c r="AE28" s="1510"/>
      <c r="AF28" s="1506"/>
      <c r="AG28" s="1506"/>
      <c r="AH28" s="1518"/>
      <c r="AI28" s="1389"/>
    </row>
    <row r="29" spans="1:35" ht="17.25" thickBot="1">
      <c r="A29" s="2410"/>
      <c r="B29" s="2411"/>
      <c r="C29" s="1520"/>
      <c r="D29" s="1521"/>
      <c r="E29" s="1521"/>
      <c r="F29" s="1521"/>
      <c r="G29" s="1522"/>
      <c r="H29" s="1523"/>
      <c r="I29" s="1523"/>
      <c r="J29" s="1524"/>
      <c r="K29" s="1525"/>
      <c r="L29" s="1523"/>
      <c r="M29" s="1523"/>
      <c r="N29" s="1523"/>
      <c r="O29" s="1522"/>
      <c r="P29" s="1523"/>
      <c r="Q29" s="1523"/>
      <c r="R29" s="1524"/>
      <c r="S29" s="1526"/>
      <c r="T29" s="1527"/>
      <c r="U29" s="1528"/>
      <c r="V29" s="1528"/>
      <c r="W29" s="1529"/>
      <c r="X29" s="1527"/>
      <c r="Y29" s="1528"/>
      <c r="Z29" s="1530"/>
      <c r="AA29" s="1531"/>
      <c r="AB29" s="1532"/>
      <c r="AC29" s="1533"/>
      <c r="AD29" s="1533"/>
      <c r="AE29" s="1522"/>
      <c r="AF29" s="1523"/>
      <c r="AG29" s="1523"/>
      <c r="AH29" s="1534"/>
      <c r="AI29" s="1389"/>
    </row>
    <row r="30" spans="1:35" ht="18" thickBot="1" thickTop="1">
      <c r="A30" s="2412" t="s">
        <v>1470</v>
      </c>
      <c r="B30" s="2413"/>
      <c r="C30" s="1535"/>
      <c r="D30" s="1536"/>
      <c r="E30" s="1537">
        <v>6</v>
      </c>
      <c r="F30" s="1537">
        <v>6</v>
      </c>
      <c r="G30" s="1536"/>
      <c r="H30" s="1538"/>
      <c r="I30" s="1537">
        <f>I24+M26+I25</f>
        <v>6</v>
      </c>
      <c r="J30" s="1539">
        <f>J24+N26+J25</f>
        <v>6</v>
      </c>
      <c r="K30" s="1535"/>
      <c r="L30" s="1538"/>
      <c r="M30" s="1537">
        <f>SUM(M24:M28)</f>
        <v>10</v>
      </c>
      <c r="N30" s="1537">
        <f>SUM(N24:N28)</f>
        <v>10</v>
      </c>
      <c r="O30" s="1536"/>
      <c r="P30" s="1540"/>
      <c r="Q30" s="1537">
        <v>8</v>
      </c>
      <c r="R30" s="1541">
        <v>8</v>
      </c>
      <c r="S30" s="1535"/>
      <c r="T30" s="1542"/>
      <c r="U30" s="1537">
        <f>SUM(U24:U29)</f>
        <v>4</v>
      </c>
      <c r="V30" s="1537">
        <f>SUM(V24:V29)</f>
        <v>4</v>
      </c>
      <c r="W30" s="1536"/>
      <c r="X30" s="1538"/>
      <c r="Y30" s="1537">
        <f>SUM(Y24:Y29)</f>
        <v>2</v>
      </c>
      <c r="Z30" s="1541">
        <f>SUM(Z24:Z29)</f>
        <v>2</v>
      </c>
      <c r="AA30" s="1535"/>
      <c r="AB30" s="1538"/>
      <c r="AC30" s="1537">
        <v>3</v>
      </c>
      <c r="AD30" s="1537">
        <v>3</v>
      </c>
      <c r="AE30" s="1536"/>
      <c r="AF30" s="1538"/>
      <c r="AG30" s="1537">
        <v>3</v>
      </c>
      <c r="AH30" s="1539">
        <v>3</v>
      </c>
      <c r="AI30" s="1442">
        <f>E30+I30+M30+Q30+U30+Y30+AC30+AG30</f>
        <v>42</v>
      </c>
    </row>
    <row r="31" spans="1:35" ht="17.25" thickTop="1">
      <c r="A31" s="2414" t="s">
        <v>154</v>
      </c>
      <c r="B31" s="2415" t="s">
        <v>1510</v>
      </c>
      <c r="C31" s="1543"/>
      <c r="D31" s="1544"/>
      <c r="E31" s="1545"/>
      <c r="F31" s="1545"/>
      <c r="G31" s="1546"/>
      <c r="H31" s="1544" t="s">
        <v>1329</v>
      </c>
      <c r="I31" s="1545">
        <v>2</v>
      </c>
      <c r="J31" s="1547">
        <v>2</v>
      </c>
      <c r="K31" s="1548"/>
      <c r="L31" s="1549"/>
      <c r="M31" s="1550"/>
      <c r="N31" s="1550"/>
      <c r="O31" s="1551"/>
      <c r="P31" s="1552"/>
      <c r="Q31" s="1553"/>
      <c r="R31" s="1554"/>
      <c r="S31" s="1543"/>
      <c r="T31" s="1544" t="s">
        <v>1329</v>
      </c>
      <c r="U31" s="1545">
        <v>2</v>
      </c>
      <c r="V31" s="1545">
        <v>2</v>
      </c>
      <c r="W31" s="1545"/>
      <c r="X31" s="1555"/>
      <c r="Y31" s="1545"/>
      <c r="Z31" s="1547"/>
      <c r="AA31" s="1543" t="s">
        <v>1330</v>
      </c>
      <c r="AB31" s="1035" t="s">
        <v>1331</v>
      </c>
      <c r="AC31" s="1545">
        <v>1</v>
      </c>
      <c r="AD31" s="1545">
        <v>1</v>
      </c>
      <c r="AE31" s="1446"/>
      <c r="AF31" s="1445"/>
      <c r="AG31" s="1445"/>
      <c r="AH31" s="1556"/>
      <c r="AI31" s="1557"/>
    </row>
    <row r="32" spans="1:35" ht="16.5">
      <c r="A32" s="2414"/>
      <c r="B32" s="2416"/>
      <c r="C32" s="1558"/>
      <c r="D32" s="1559"/>
      <c r="E32" s="1559"/>
      <c r="F32" s="1559"/>
      <c r="G32" s="1415"/>
      <c r="H32" s="1559"/>
      <c r="I32" s="1559"/>
      <c r="J32" s="1560"/>
      <c r="K32" s="1558"/>
      <c r="L32" s="1559"/>
      <c r="M32" s="1559"/>
      <c r="N32" s="1559"/>
      <c r="O32" s="1415"/>
      <c r="P32" s="1559"/>
      <c r="Q32" s="1559"/>
      <c r="R32" s="1560"/>
      <c r="S32" s="1558"/>
      <c r="T32" s="1559"/>
      <c r="U32" s="1559"/>
      <c r="V32" s="1559"/>
      <c r="W32" s="1415"/>
      <c r="X32" s="1559"/>
      <c r="Y32" s="1559"/>
      <c r="Z32" s="1560"/>
      <c r="AA32" s="1558"/>
      <c r="AB32" s="1559"/>
      <c r="AC32" s="1559"/>
      <c r="AD32" s="1559"/>
      <c r="AE32" s="1415"/>
      <c r="AF32" s="1559"/>
      <c r="AG32" s="1559"/>
      <c r="AH32" s="1561"/>
      <c r="AI32" s="1557"/>
    </row>
    <row r="33" spans="1:35" ht="16.5">
      <c r="A33" s="2414"/>
      <c r="B33" s="2417"/>
      <c r="C33" s="1562"/>
      <c r="D33" s="1559"/>
      <c r="E33" s="1559"/>
      <c r="F33" s="1559"/>
      <c r="G33" s="1415"/>
      <c r="H33" s="1559"/>
      <c r="I33" s="1559"/>
      <c r="J33" s="1560"/>
      <c r="K33" s="1558"/>
      <c r="L33" s="1559" t="s">
        <v>215</v>
      </c>
      <c r="M33" s="1559"/>
      <c r="N33" s="1559"/>
      <c r="O33" s="1563"/>
      <c r="P33" s="1564"/>
      <c r="Q33" s="1404"/>
      <c r="R33" s="1565"/>
      <c r="S33" s="1562"/>
      <c r="T33" s="1564"/>
      <c r="U33" s="1409"/>
      <c r="V33" s="1409"/>
      <c r="W33" s="1415"/>
      <c r="X33" s="1559"/>
      <c r="Y33" s="1559"/>
      <c r="Z33" s="1560"/>
      <c r="AA33" s="1558"/>
      <c r="AB33" s="1559"/>
      <c r="AC33" s="1559"/>
      <c r="AD33" s="1559"/>
      <c r="AE33" s="1415"/>
      <c r="AF33" s="1559"/>
      <c r="AG33" s="1559"/>
      <c r="AH33" s="1561"/>
      <c r="AI33" s="1557"/>
    </row>
    <row r="34" spans="1:35" ht="17.25" thickBot="1">
      <c r="A34" s="2414"/>
      <c r="B34" s="2417"/>
      <c r="C34" s="1451"/>
      <c r="D34" s="1566"/>
      <c r="E34" s="1566"/>
      <c r="F34" s="1566"/>
      <c r="G34" s="1425"/>
      <c r="H34" s="1566"/>
      <c r="I34" s="1566"/>
      <c r="J34" s="1567"/>
      <c r="K34" s="1451"/>
      <c r="L34" s="1568"/>
      <c r="M34" s="1418"/>
      <c r="N34" s="1418"/>
      <c r="O34" s="1452"/>
      <c r="P34" s="1568"/>
      <c r="Q34" s="1418"/>
      <c r="R34" s="1569"/>
      <c r="S34" s="1558"/>
      <c r="T34" s="1564"/>
      <c r="U34" s="1418"/>
      <c r="V34" s="1418"/>
      <c r="W34" s="1452"/>
      <c r="X34" s="1570"/>
      <c r="Y34" s="1571"/>
      <c r="Z34" s="1572"/>
      <c r="AA34" s="1558"/>
      <c r="AB34" s="1573"/>
      <c r="AC34" s="1418"/>
      <c r="AD34" s="1418"/>
      <c r="AE34" s="1563"/>
      <c r="AF34" s="1559"/>
      <c r="AG34" s="1566"/>
      <c r="AH34" s="1561"/>
      <c r="AI34" s="1557"/>
    </row>
    <row r="35" spans="1:35" ht="16.5">
      <c r="A35" s="2414"/>
      <c r="B35" s="2418"/>
      <c r="C35" s="1562" t="s">
        <v>1511</v>
      </c>
      <c r="D35" s="1515" t="s">
        <v>1332</v>
      </c>
      <c r="E35" s="1509">
        <v>2</v>
      </c>
      <c r="F35" s="1509">
        <v>2</v>
      </c>
      <c r="G35" s="1415" t="s">
        <v>1512</v>
      </c>
      <c r="H35" s="1506" t="s">
        <v>1333</v>
      </c>
      <c r="I35" s="1493">
        <v>2</v>
      </c>
      <c r="J35" s="1507">
        <v>2</v>
      </c>
      <c r="K35" s="1574" t="s">
        <v>1334</v>
      </c>
      <c r="L35" s="1515" t="s">
        <v>1335</v>
      </c>
      <c r="M35" s="1509">
        <v>2</v>
      </c>
      <c r="N35" s="1509">
        <v>2</v>
      </c>
      <c r="O35" s="1510" t="s">
        <v>1336</v>
      </c>
      <c r="P35" s="1506" t="s">
        <v>1337</v>
      </c>
      <c r="Q35" s="1509">
        <v>2</v>
      </c>
      <c r="R35" s="1575">
        <v>2</v>
      </c>
      <c r="S35" s="1576" t="s">
        <v>1338</v>
      </c>
      <c r="T35" s="1499" t="s">
        <v>701</v>
      </c>
      <c r="U35" s="1509">
        <v>2</v>
      </c>
      <c r="V35" s="1509">
        <v>2</v>
      </c>
      <c r="W35" s="793" t="s">
        <v>1339</v>
      </c>
      <c r="X35" s="1513" t="s">
        <v>1340</v>
      </c>
      <c r="Y35" s="1493">
        <v>2</v>
      </c>
      <c r="Z35" s="1494">
        <v>2</v>
      </c>
      <c r="AA35" s="1577" t="s">
        <v>1341</v>
      </c>
      <c r="AB35" s="1578" t="s">
        <v>1342</v>
      </c>
      <c r="AC35" s="1493">
        <v>2</v>
      </c>
      <c r="AD35" s="1493">
        <v>2</v>
      </c>
      <c r="AE35" s="1579" t="s">
        <v>1343</v>
      </c>
      <c r="AF35" s="1578" t="s">
        <v>1344</v>
      </c>
      <c r="AG35" s="1493">
        <v>2</v>
      </c>
      <c r="AH35" s="1580">
        <v>2</v>
      </c>
      <c r="AI35" s="1389"/>
    </row>
    <row r="36" spans="1:35" ht="16.5">
      <c r="A36" s="2414"/>
      <c r="B36" s="2419"/>
      <c r="C36" s="1508" t="s">
        <v>1345</v>
      </c>
      <c r="D36" s="1517" t="s">
        <v>1346</v>
      </c>
      <c r="E36" s="1509">
        <v>2</v>
      </c>
      <c r="F36" s="1509">
        <v>2</v>
      </c>
      <c r="G36" s="1510" t="s">
        <v>1347</v>
      </c>
      <c r="H36" s="1506" t="s">
        <v>1348</v>
      </c>
      <c r="I36" s="1493">
        <v>2</v>
      </c>
      <c r="J36" s="1507">
        <v>2</v>
      </c>
      <c r="K36" s="1508" t="s">
        <v>1349</v>
      </c>
      <c r="L36" s="1506" t="s">
        <v>1350</v>
      </c>
      <c r="M36" s="1509">
        <v>2</v>
      </c>
      <c r="N36" s="1509">
        <v>2</v>
      </c>
      <c r="O36" s="1510" t="s">
        <v>1351</v>
      </c>
      <c r="P36" s="1515" t="s">
        <v>1352</v>
      </c>
      <c r="Q36" s="1509">
        <v>2</v>
      </c>
      <c r="R36" s="1511">
        <v>2</v>
      </c>
      <c r="S36" s="1516" t="s">
        <v>1353</v>
      </c>
      <c r="T36" s="1515" t="s">
        <v>1354</v>
      </c>
      <c r="U36" s="1509">
        <v>2</v>
      </c>
      <c r="V36" s="1509">
        <v>2</v>
      </c>
      <c r="W36" s="1517" t="s">
        <v>1355</v>
      </c>
      <c r="X36" s="1515" t="s">
        <v>1356</v>
      </c>
      <c r="Y36" s="1509">
        <v>2</v>
      </c>
      <c r="Z36" s="1511">
        <v>2</v>
      </c>
      <c r="AA36" s="1516" t="s">
        <v>1357</v>
      </c>
      <c r="AB36" s="1581" t="s">
        <v>1358</v>
      </c>
      <c r="AC36" s="1493">
        <v>2</v>
      </c>
      <c r="AD36" s="1493">
        <v>2</v>
      </c>
      <c r="AE36" s="1517" t="s">
        <v>1359</v>
      </c>
      <c r="AF36" s="1581" t="s">
        <v>1360</v>
      </c>
      <c r="AG36" s="1493">
        <v>2</v>
      </c>
      <c r="AH36" s="1514">
        <v>2</v>
      </c>
      <c r="AI36" s="1389"/>
    </row>
    <row r="37" spans="1:35" ht="16.5">
      <c r="A37" s="2414"/>
      <c r="B37" s="2419"/>
      <c r="C37" s="1508" t="s">
        <v>1361</v>
      </c>
      <c r="D37" s="1517" t="s">
        <v>1362</v>
      </c>
      <c r="E37" s="1509">
        <v>2</v>
      </c>
      <c r="F37" s="1509">
        <v>2</v>
      </c>
      <c r="G37" s="1510" t="s">
        <v>1363</v>
      </c>
      <c r="H37" s="1506" t="s">
        <v>1364</v>
      </c>
      <c r="I37" s="1493">
        <v>2</v>
      </c>
      <c r="J37" s="1507">
        <v>2</v>
      </c>
      <c r="K37" s="1516" t="s">
        <v>1365</v>
      </c>
      <c r="L37" s="1515" t="s">
        <v>1366</v>
      </c>
      <c r="M37" s="1509">
        <v>2</v>
      </c>
      <c r="N37" s="1509">
        <v>2</v>
      </c>
      <c r="O37" s="793" t="s">
        <v>1365</v>
      </c>
      <c r="P37" s="1515" t="s">
        <v>1367</v>
      </c>
      <c r="Q37" s="1509">
        <v>2</v>
      </c>
      <c r="R37" s="1511">
        <v>2</v>
      </c>
      <c r="S37" s="1508" t="s">
        <v>1368</v>
      </c>
      <c r="T37" s="1515" t="s">
        <v>1369</v>
      </c>
      <c r="U37" s="1509">
        <v>2</v>
      </c>
      <c r="V37" s="1509">
        <v>2</v>
      </c>
      <c r="W37" s="1517" t="s">
        <v>1370</v>
      </c>
      <c r="X37" s="1515" t="s">
        <v>522</v>
      </c>
      <c r="Y37" s="1509">
        <v>2</v>
      </c>
      <c r="Z37" s="1509">
        <v>2</v>
      </c>
      <c r="AA37" s="1516" t="s">
        <v>1371</v>
      </c>
      <c r="AB37" s="1581" t="s">
        <v>1372</v>
      </c>
      <c r="AC37" s="1493">
        <v>2</v>
      </c>
      <c r="AD37" s="1493">
        <v>2</v>
      </c>
      <c r="AE37" s="1517" t="s">
        <v>1373</v>
      </c>
      <c r="AF37" s="1581" t="s">
        <v>1374</v>
      </c>
      <c r="AG37" s="1493">
        <v>2</v>
      </c>
      <c r="AH37" s="1514">
        <v>2</v>
      </c>
      <c r="AI37" s="1389"/>
    </row>
    <row r="38" spans="1:35" ht="16.5">
      <c r="A38" s="2414"/>
      <c r="B38" s="2419"/>
      <c r="C38" s="1508"/>
      <c r="D38" s="1506"/>
      <c r="E38" s="1506"/>
      <c r="F38" s="1506"/>
      <c r="G38" s="1517" t="s">
        <v>1375</v>
      </c>
      <c r="H38" s="1506" t="s">
        <v>1376</v>
      </c>
      <c r="I38" s="1493">
        <v>2</v>
      </c>
      <c r="J38" s="1507">
        <v>2</v>
      </c>
      <c r="K38" s="1508" t="s">
        <v>1377</v>
      </c>
      <c r="L38" s="1515" t="s">
        <v>1378</v>
      </c>
      <c r="M38" s="1509">
        <v>2</v>
      </c>
      <c r="N38" s="1509">
        <v>2</v>
      </c>
      <c r="O38" s="1517" t="s">
        <v>1379</v>
      </c>
      <c r="P38" s="1515" t="s">
        <v>1380</v>
      </c>
      <c r="Q38" s="1509">
        <v>2</v>
      </c>
      <c r="R38" s="1582">
        <v>2</v>
      </c>
      <c r="S38" s="1516" t="s">
        <v>1381</v>
      </c>
      <c r="T38" s="1515" t="s">
        <v>1382</v>
      </c>
      <c r="U38" s="1509">
        <v>2</v>
      </c>
      <c r="V38" s="1509">
        <v>2</v>
      </c>
      <c r="W38" s="1517" t="s">
        <v>1383</v>
      </c>
      <c r="X38" s="1517" t="s">
        <v>1384</v>
      </c>
      <c r="Y38" s="1509">
        <v>2</v>
      </c>
      <c r="Z38" s="1511">
        <v>2</v>
      </c>
      <c r="AA38" s="1508" t="s">
        <v>1385</v>
      </c>
      <c r="AB38" s="1583" t="s">
        <v>1386</v>
      </c>
      <c r="AC38" s="1509">
        <v>2</v>
      </c>
      <c r="AD38" s="1509">
        <v>2</v>
      </c>
      <c r="AE38" s="1510" t="s">
        <v>1387</v>
      </c>
      <c r="AF38" s="1515" t="s">
        <v>1388</v>
      </c>
      <c r="AG38" s="1509">
        <v>2</v>
      </c>
      <c r="AH38" s="1575">
        <v>2</v>
      </c>
      <c r="AI38" s="1389"/>
    </row>
    <row r="39" spans="1:35" ht="28.5">
      <c r="A39" s="2414"/>
      <c r="B39" s="2419"/>
      <c r="C39" s="1508"/>
      <c r="D39" s="1506"/>
      <c r="E39" s="1506"/>
      <c r="F39" s="1506"/>
      <c r="G39" s="1517"/>
      <c r="H39" s="1515"/>
      <c r="I39" s="1509"/>
      <c r="J39" s="1511"/>
      <c r="K39" s="1516" t="s">
        <v>1389</v>
      </c>
      <c r="L39" s="1515" t="s">
        <v>1390</v>
      </c>
      <c r="M39" s="1509">
        <v>2</v>
      </c>
      <c r="N39" s="1509">
        <v>2</v>
      </c>
      <c r="O39" s="1510" t="s">
        <v>1391</v>
      </c>
      <c r="P39" s="1506" t="s">
        <v>1392</v>
      </c>
      <c r="Q39" s="1493">
        <v>2</v>
      </c>
      <c r="R39" s="1507">
        <v>2</v>
      </c>
      <c r="S39" s="1516" t="s">
        <v>1393</v>
      </c>
      <c r="T39" s="1506" t="s">
        <v>1394</v>
      </c>
      <c r="U39" s="1493">
        <v>2</v>
      </c>
      <c r="V39" s="1493">
        <v>2</v>
      </c>
      <c r="W39" s="1517" t="s">
        <v>1395</v>
      </c>
      <c r="X39" s="1515" t="s">
        <v>1396</v>
      </c>
      <c r="Y39" s="1509">
        <v>2</v>
      </c>
      <c r="Z39" s="1511">
        <v>2</v>
      </c>
      <c r="AA39" s="1516" t="s">
        <v>1397</v>
      </c>
      <c r="AB39" s="1513" t="s">
        <v>1398</v>
      </c>
      <c r="AC39" s="1493">
        <v>2</v>
      </c>
      <c r="AD39" s="1493">
        <v>2</v>
      </c>
      <c r="AE39" s="1510" t="s">
        <v>1399</v>
      </c>
      <c r="AF39" s="1515" t="s">
        <v>1400</v>
      </c>
      <c r="AG39" s="1493">
        <v>2</v>
      </c>
      <c r="AH39" s="1514">
        <v>2</v>
      </c>
      <c r="AI39" s="1389"/>
    </row>
    <row r="40" spans="1:35" ht="16.5">
      <c r="A40" s="2414"/>
      <c r="B40" s="2419"/>
      <c r="C40" s="1508"/>
      <c r="D40" s="1506"/>
      <c r="E40" s="1506"/>
      <c r="F40" s="1523"/>
      <c r="G40" s="1529"/>
      <c r="H40" s="1506"/>
      <c r="I40" s="1493"/>
      <c r="J40" s="1507"/>
      <c r="K40" s="1516" t="s">
        <v>1401</v>
      </c>
      <c r="L40" s="1515" t="s">
        <v>1402</v>
      </c>
      <c r="M40" s="1509">
        <v>2</v>
      </c>
      <c r="N40" s="1509">
        <v>2</v>
      </c>
      <c r="O40" s="1510" t="s">
        <v>1403</v>
      </c>
      <c r="P40" s="1506" t="s">
        <v>1404</v>
      </c>
      <c r="Q40" s="1509">
        <v>2</v>
      </c>
      <c r="R40" s="1511">
        <v>2</v>
      </c>
      <c r="S40" s="1516" t="s">
        <v>1405</v>
      </c>
      <c r="T40" s="1515" t="s">
        <v>1406</v>
      </c>
      <c r="U40" s="1509">
        <v>2</v>
      </c>
      <c r="V40" s="1584">
        <v>2</v>
      </c>
      <c r="W40" s="1510" t="s">
        <v>1407</v>
      </c>
      <c r="X40" s="1506" t="s">
        <v>1408</v>
      </c>
      <c r="Y40" s="1493">
        <v>2</v>
      </c>
      <c r="Z40" s="1507">
        <v>2</v>
      </c>
      <c r="AA40" s="1516" t="s">
        <v>1409</v>
      </c>
      <c r="AB40" s="1585" t="s">
        <v>1410</v>
      </c>
      <c r="AC40" s="1509">
        <v>2</v>
      </c>
      <c r="AD40" s="1509">
        <v>2</v>
      </c>
      <c r="AE40" s="1517" t="s">
        <v>1411</v>
      </c>
      <c r="AF40" s="1586" t="s">
        <v>1412</v>
      </c>
      <c r="AG40" s="1587">
        <v>2</v>
      </c>
      <c r="AH40" s="1588">
        <v>2</v>
      </c>
      <c r="AI40" s="1389"/>
    </row>
    <row r="41" spans="1:35" ht="16.5">
      <c r="A41" s="2414"/>
      <c r="B41" s="2419"/>
      <c r="C41" s="1508"/>
      <c r="D41" s="1589"/>
      <c r="E41" s="1590"/>
      <c r="F41" s="1510"/>
      <c r="G41" s="1522"/>
      <c r="H41" s="793"/>
      <c r="I41" s="1493"/>
      <c r="J41" s="1493"/>
      <c r="K41" s="1508" t="s">
        <v>1413</v>
      </c>
      <c r="L41" s="1506" t="s">
        <v>1414</v>
      </c>
      <c r="M41" s="1493">
        <v>2</v>
      </c>
      <c r="N41" s="1493">
        <v>2</v>
      </c>
      <c r="O41" s="1510" t="s">
        <v>1415</v>
      </c>
      <c r="P41" s="1506" t="s">
        <v>526</v>
      </c>
      <c r="Q41" s="1493">
        <v>2</v>
      </c>
      <c r="R41" s="1507">
        <v>2</v>
      </c>
      <c r="S41" s="1508" t="s">
        <v>1416</v>
      </c>
      <c r="T41" s="1506" t="s">
        <v>1417</v>
      </c>
      <c r="U41" s="1509">
        <v>2</v>
      </c>
      <c r="V41" s="1584">
        <v>2</v>
      </c>
      <c r="W41" s="1517" t="s">
        <v>1418</v>
      </c>
      <c r="X41" s="1515" t="s">
        <v>1419</v>
      </c>
      <c r="Y41" s="1509">
        <v>2</v>
      </c>
      <c r="Z41" s="1511">
        <v>2</v>
      </c>
      <c r="AA41" s="1516" t="s">
        <v>1420</v>
      </c>
      <c r="AB41" s="1515" t="s">
        <v>1421</v>
      </c>
      <c r="AC41" s="1509">
        <v>2</v>
      </c>
      <c r="AD41" s="1509">
        <v>2</v>
      </c>
      <c r="AE41" s="1510" t="s">
        <v>1422</v>
      </c>
      <c r="AF41" s="1591" t="s">
        <v>1423</v>
      </c>
      <c r="AG41" s="1509">
        <v>2</v>
      </c>
      <c r="AH41" s="1575">
        <v>2</v>
      </c>
      <c r="AI41" s="1389"/>
    </row>
    <row r="42" spans="1:35" ht="16.5">
      <c r="A42" s="2414"/>
      <c r="B42" s="2419"/>
      <c r="C42" s="1508"/>
      <c r="D42" s="1499"/>
      <c r="E42" s="1506"/>
      <c r="F42" s="1499"/>
      <c r="G42" s="1510"/>
      <c r="H42" s="1506"/>
      <c r="I42" s="1506"/>
      <c r="J42" s="1512"/>
      <c r="K42" s="1508" t="s">
        <v>1424</v>
      </c>
      <c r="L42" s="1506" t="s">
        <v>1425</v>
      </c>
      <c r="M42" s="1493">
        <v>2</v>
      </c>
      <c r="N42" s="1493">
        <v>2</v>
      </c>
      <c r="O42" s="1510" t="s">
        <v>1426</v>
      </c>
      <c r="P42" s="1506" t="s">
        <v>1427</v>
      </c>
      <c r="Q42" s="1493">
        <v>2</v>
      </c>
      <c r="R42" s="1507">
        <v>2</v>
      </c>
      <c r="S42" s="1506" t="s">
        <v>1428</v>
      </c>
      <c r="T42" s="1510" t="s">
        <v>52</v>
      </c>
      <c r="U42" s="1493">
        <v>2</v>
      </c>
      <c r="V42" s="1493">
        <v>2</v>
      </c>
      <c r="W42" s="1510" t="s">
        <v>1429</v>
      </c>
      <c r="X42" s="1506" t="s">
        <v>1430</v>
      </c>
      <c r="Y42" s="1493">
        <v>2</v>
      </c>
      <c r="Z42" s="1507">
        <v>2</v>
      </c>
      <c r="AA42" s="1592" t="s">
        <v>1431</v>
      </c>
      <c r="AB42" s="1515" t="s">
        <v>1432</v>
      </c>
      <c r="AC42" s="1509">
        <v>2</v>
      </c>
      <c r="AD42" s="1509">
        <v>2</v>
      </c>
      <c r="AE42" s="1593" t="s">
        <v>1433</v>
      </c>
      <c r="AF42" s="1515" t="s">
        <v>1434</v>
      </c>
      <c r="AG42" s="1509">
        <v>2</v>
      </c>
      <c r="AH42" s="1575">
        <v>2</v>
      </c>
      <c r="AI42" s="1389"/>
    </row>
    <row r="43" spans="1:35" ht="16.5">
      <c r="A43" s="2414"/>
      <c r="B43" s="2419"/>
      <c r="C43" s="1508"/>
      <c r="D43" s="1506"/>
      <c r="E43" s="1506"/>
      <c r="F43" s="1506"/>
      <c r="G43" s="1510"/>
      <c r="H43" s="1506"/>
      <c r="I43" s="1506"/>
      <c r="J43" s="1512"/>
      <c r="K43" s="1516" t="s">
        <v>1435</v>
      </c>
      <c r="L43" s="1515" t="s">
        <v>1436</v>
      </c>
      <c r="M43" s="1509">
        <v>2</v>
      </c>
      <c r="N43" s="1509">
        <v>2</v>
      </c>
      <c r="O43" s="1510" t="s">
        <v>1437</v>
      </c>
      <c r="P43" s="1506" t="s">
        <v>1438</v>
      </c>
      <c r="Q43" s="1493">
        <v>2</v>
      </c>
      <c r="R43" s="1507">
        <v>2</v>
      </c>
      <c r="S43" s="1516" t="s">
        <v>1439</v>
      </c>
      <c r="T43" s="1515" t="s">
        <v>1440</v>
      </c>
      <c r="U43" s="1509">
        <v>2</v>
      </c>
      <c r="V43" s="1584">
        <v>2</v>
      </c>
      <c r="W43" s="1506" t="s">
        <v>1441</v>
      </c>
      <c r="X43" s="1506" t="s">
        <v>1442</v>
      </c>
      <c r="Y43" s="1493">
        <v>2</v>
      </c>
      <c r="Z43" s="1514">
        <v>2</v>
      </c>
      <c r="AA43" s="1592" t="s">
        <v>1443</v>
      </c>
      <c r="AB43" s="1506" t="s">
        <v>1444</v>
      </c>
      <c r="AC43" s="1493">
        <v>2</v>
      </c>
      <c r="AD43" s="1493">
        <v>2</v>
      </c>
      <c r="AE43" s="1510" t="s">
        <v>1445</v>
      </c>
      <c r="AF43" s="1506" t="s">
        <v>1446</v>
      </c>
      <c r="AG43" s="1493">
        <v>2</v>
      </c>
      <c r="AH43" s="1514">
        <v>2</v>
      </c>
      <c r="AI43" s="1389"/>
    </row>
    <row r="44" spans="1:35" ht="16.5">
      <c r="A44" s="2414"/>
      <c r="B44" s="2419"/>
      <c r="C44" s="1508"/>
      <c r="D44" s="1506"/>
      <c r="E44" s="1506"/>
      <c r="F44" s="1506"/>
      <c r="G44" s="1510"/>
      <c r="H44" s="1506"/>
      <c r="I44" s="1506"/>
      <c r="J44" s="1512"/>
      <c r="K44" s="1508" t="s">
        <v>553</v>
      </c>
      <c r="L44" s="1506" t="s">
        <v>1447</v>
      </c>
      <c r="M44" s="1509">
        <v>2</v>
      </c>
      <c r="N44" s="1509">
        <v>2</v>
      </c>
      <c r="O44" s="1506" t="s">
        <v>1448</v>
      </c>
      <c r="P44" s="1506" t="s">
        <v>1449</v>
      </c>
      <c r="Q44" s="1493">
        <v>2</v>
      </c>
      <c r="R44" s="1507">
        <v>2</v>
      </c>
      <c r="S44" s="1508" t="s">
        <v>1450</v>
      </c>
      <c r="T44" s="1506" t="s">
        <v>1451</v>
      </c>
      <c r="U44" s="1509">
        <v>2</v>
      </c>
      <c r="V44" s="1511">
        <v>2</v>
      </c>
      <c r="W44" s="1506" t="s">
        <v>1452</v>
      </c>
      <c r="X44" s="1510" t="s">
        <v>1453</v>
      </c>
      <c r="Y44" s="1493">
        <v>2</v>
      </c>
      <c r="Z44" s="1507">
        <v>2</v>
      </c>
      <c r="AA44" s="1508" t="s">
        <v>1454</v>
      </c>
      <c r="AB44" s="1506" t="s">
        <v>1455</v>
      </c>
      <c r="AC44" s="1493">
        <v>2</v>
      </c>
      <c r="AD44" s="1493">
        <v>2</v>
      </c>
      <c r="AE44" s="1510"/>
      <c r="AF44" s="1506"/>
      <c r="AG44" s="1506"/>
      <c r="AH44" s="1518"/>
      <c r="AI44" s="1389"/>
    </row>
    <row r="45" spans="1:35" ht="16.5">
      <c r="A45" s="2414"/>
      <c r="B45" s="2419"/>
      <c r="C45" s="1508"/>
      <c r="D45" s="1506"/>
      <c r="E45" s="1506"/>
      <c r="F45" s="1506"/>
      <c r="G45" s="1510"/>
      <c r="H45" s="1506"/>
      <c r="I45" s="1506"/>
      <c r="J45" s="1512"/>
      <c r="K45" s="1508"/>
      <c r="L45" s="1506"/>
      <c r="M45" s="1509"/>
      <c r="N45" s="1509"/>
      <c r="O45" s="1510" t="s">
        <v>1456</v>
      </c>
      <c r="P45" s="1506" t="s">
        <v>1457</v>
      </c>
      <c r="Q45" s="1493">
        <v>2</v>
      </c>
      <c r="R45" s="1507">
        <v>2</v>
      </c>
      <c r="S45" s="1594" t="s">
        <v>1458</v>
      </c>
      <c r="T45" s="1506" t="s">
        <v>1459</v>
      </c>
      <c r="U45" s="1493">
        <v>2</v>
      </c>
      <c r="V45" s="1595">
        <v>2</v>
      </c>
      <c r="W45" s="1506" t="s">
        <v>1460</v>
      </c>
      <c r="X45" s="1506" t="s">
        <v>1461</v>
      </c>
      <c r="Y45" s="1493">
        <v>2</v>
      </c>
      <c r="Z45" s="1514">
        <v>2</v>
      </c>
      <c r="AA45" s="1508"/>
      <c r="AB45" s="1506"/>
      <c r="AC45" s="1506"/>
      <c r="AD45" s="1506"/>
      <c r="AE45" s="1510"/>
      <c r="AF45" s="1506"/>
      <c r="AG45" s="1506"/>
      <c r="AH45" s="1518"/>
      <c r="AI45" s="1389"/>
    </row>
    <row r="46" spans="1:35" ht="16.5">
      <c r="A46" s="2414"/>
      <c r="B46" s="2419"/>
      <c r="C46" s="1508"/>
      <c r="D46" s="1506"/>
      <c r="E46" s="1506"/>
      <c r="F46" s="1506"/>
      <c r="G46" s="1510"/>
      <c r="H46" s="1506"/>
      <c r="I46" s="1506"/>
      <c r="J46" s="1512"/>
      <c r="K46" s="1594"/>
      <c r="L46" s="1510"/>
      <c r="M46" s="1493"/>
      <c r="N46" s="1493"/>
      <c r="O46" s="1506" t="s">
        <v>554</v>
      </c>
      <c r="P46" s="1506" t="s">
        <v>1462</v>
      </c>
      <c r="Q46" s="1493">
        <v>2</v>
      </c>
      <c r="R46" s="1514">
        <v>2</v>
      </c>
      <c r="S46" s="1508"/>
      <c r="T46" s="1506"/>
      <c r="U46" s="1506"/>
      <c r="V46" s="1506"/>
      <c r="W46" s="1506" t="s">
        <v>1463</v>
      </c>
      <c r="X46" s="1506" t="s">
        <v>580</v>
      </c>
      <c r="Y46" s="1493">
        <v>2</v>
      </c>
      <c r="Z46" s="1507">
        <v>2</v>
      </c>
      <c r="AA46" s="1508"/>
      <c r="AB46" s="1506"/>
      <c r="AC46" s="1506"/>
      <c r="AD46" s="1506"/>
      <c r="AE46" s="1517"/>
      <c r="AF46" s="1515"/>
      <c r="AG46" s="1509"/>
      <c r="AH46" s="1575"/>
      <c r="AI46" s="1389"/>
    </row>
    <row r="47" spans="1:35" ht="16.5">
      <c r="A47" s="2414"/>
      <c r="B47" s="2419"/>
      <c r="C47" s="1508"/>
      <c r="D47" s="1506"/>
      <c r="E47" s="1506"/>
      <c r="F47" s="1506"/>
      <c r="G47" s="1510"/>
      <c r="H47" s="1506"/>
      <c r="I47" s="1506"/>
      <c r="J47" s="1512"/>
      <c r="K47" s="1594"/>
      <c r="L47" s="1506"/>
      <c r="M47" s="1506"/>
      <c r="N47" s="1506"/>
      <c r="O47" s="1506"/>
      <c r="P47" s="1506"/>
      <c r="Q47" s="1506"/>
      <c r="R47" s="1518"/>
      <c r="S47" s="1508"/>
      <c r="T47" s="1506"/>
      <c r="U47" s="1506"/>
      <c r="V47" s="1506"/>
      <c r="W47" s="1510"/>
      <c r="X47" s="1506"/>
      <c r="Y47" s="1506"/>
      <c r="Z47" s="1512"/>
      <c r="AA47" s="1508"/>
      <c r="AB47" s="1506"/>
      <c r="AC47" s="1506"/>
      <c r="AD47" s="1506"/>
      <c r="AE47" s="1517"/>
      <c r="AF47" s="1515"/>
      <c r="AG47" s="1509"/>
      <c r="AH47" s="1575"/>
      <c r="AI47" s="1389"/>
    </row>
    <row r="48" spans="1:35" ht="17.25" thickBot="1">
      <c r="A48" s="2414"/>
      <c r="B48" s="2419"/>
      <c r="C48" s="1596"/>
      <c r="D48" s="1521"/>
      <c r="E48" s="1521"/>
      <c r="F48" s="1521"/>
      <c r="G48" s="1597"/>
      <c r="H48" s="1521"/>
      <c r="I48" s="1521"/>
      <c r="J48" s="1598"/>
      <c r="K48" s="1596"/>
      <c r="L48" s="1521"/>
      <c r="M48" s="1521"/>
      <c r="N48" s="1521"/>
      <c r="O48" s="1521"/>
      <c r="P48" s="1521"/>
      <c r="Q48" s="1521"/>
      <c r="R48" s="1599"/>
      <c r="S48" s="1596"/>
      <c r="T48" s="1521"/>
      <c r="U48" s="1521"/>
      <c r="V48" s="1521"/>
      <c r="W48" s="1597"/>
      <c r="X48" s="1521"/>
      <c r="Y48" s="1521"/>
      <c r="Z48" s="1598"/>
      <c r="AA48" s="1596"/>
      <c r="AB48" s="1600"/>
      <c r="AC48" s="1601"/>
      <c r="AD48" s="1601"/>
      <c r="AE48" s="1602"/>
      <c r="AF48" s="1603"/>
      <c r="AG48" s="1601"/>
      <c r="AH48" s="1604"/>
      <c r="AI48" s="1389"/>
    </row>
    <row r="49" spans="1:35" ht="18" thickBot="1" thickTop="1">
      <c r="A49" s="2412" t="s">
        <v>1473</v>
      </c>
      <c r="B49" s="2413"/>
      <c r="C49" s="1535"/>
      <c r="D49" s="1538"/>
      <c r="E49" s="1537">
        <v>2</v>
      </c>
      <c r="F49" s="1537">
        <v>2</v>
      </c>
      <c r="G49" s="1605"/>
      <c r="H49" s="1606"/>
      <c r="I49" s="1537">
        <v>6</v>
      </c>
      <c r="J49" s="1541">
        <v>6</v>
      </c>
      <c r="K49" s="1607"/>
      <c r="L49" s="1608"/>
      <c r="M49" s="1541">
        <v>6</v>
      </c>
      <c r="N49" s="1537">
        <v>6</v>
      </c>
      <c r="O49" s="1536"/>
      <c r="P49" s="1538"/>
      <c r="Q49" s="1537">
        <v>8</v>
      </c>
      <c r="R49" s="1537">
        <v>8</v>
      </c>
      <c r="S49" s="1536"/>
      <c r="T49" s="1538"/>
      <c r="U49" s="1537">
        <v>8</v>
      </c>
      <c r="V49" s="1537">
        <v>8</v>
      </c>
      <c r="W49" s="1536"/>
      <c r="X49" s="1538"/>
      <c r="Y49" s="1537">
        <v>10</v>
      </c>
      <c r="Z49" s="1537">
        <v>10</v>
      </c>
      <c r="AA49" s="1536"/>
      <c r="AB49" s="1538"/>
      <c r="AC49" s="1609">
        <v>6</v>
      </c>
      <c r="AD49" s="1610">
        <v>6</v>
      </c>
      <c r="AE49" s="1536"/>
      <c r="AF49" s="1538"/>
      <c r="AG49" s="1537">
        <v>6</v>
      </c>
      <c r="AH49" s="1539">
        <v>6</v>
      </c>
      <c r="AI49" s="1442">
        <f>E49+I49+M49+Q49+U49+Y49+AC49+AG49</f>
        <v>52</v>
      </c>
    </row>
    <row r="50" spans="1:35" ht="17.25" thickTop="1">
      <c r="A50" s="2393" t="s">
        <v>40</v>
      </c>
      <c r="B50" s="2394"/>
      <c r="C50" s="1495"/>
      <c r="D50" s="1492"/>
      <c r="E50" s="1492">
        <f>SUM(E13,E16,E19,E23,E30,E49)</f>
        <v>20</v>
      </c>
      <c r="F50" s="1492">
        <f>F13+F16+F19+F23+F30+F49</f>
        <v>23</v>
      </c>
      <c r="G50" s="1498"/>
      <c r="H50" s="1492"/>
      <c r="I50" s="1492">
        <f>SUM(I13,I16,I19,I23,I30,I49)</f>
        <v>24</v>
      </c>
      <c r="J50" s="1492">
        <f>J13+J16+J19+J23+J30+J49</f>
        <v>27</v>
      </c>
      <c r="K50" s="1498"/>
      <c r="L50" s="1492"/>
      <c r="M50" s="1492">
        <f>SUM(M13,M16,M19,M23,M30,M49)</f>
        <v>22</v>
      </c>
      <c r="N50" s="1492">
        <f>SUM(N13,N16,N19,N23,N30,N49)</f>
        <v>22</v>
      </c>
      <c r="O50" s="1498"/>
      <c r="P50" s="1492"/>
      <c r="Q50" s="1492">
        <f>Q13+Q16+Q19+Q23+Q30+Q49</f>
        <v>20</v>
      </c>
      <c r="R50" s="1492">
        <f>R13+R16+R19+R23+R30+R49</f>
        <v>20</v>
      </c>
      <c r="S50" s="1492"/>
      <c r="T50" s="1492">
        <f>SUM(T13,T16,T19,T23,T30,T49)</f>
        <v>0</v>
      </c>
      <c r="U50" s="1492">
        <f>SUM(U13,U16,U19,U23,U30,U49)</f>
        <v>18</v>
      </c>
      <c r="V50" s="1492">
        <f>SUM(V13,V16,V19,V23,V30,V49)</f>
        <v>18</v>
      </c>
      <c r="W50" s="1498"/>
      <c r="X50" s="1492"/>
      <c r="Y50" s="1492">
        <v>16</v>
      </c>
      <c r="Z50" s="1492">
        <v>16</v>
      </c>
      <c r="AA50" s="1498"/>
      <c r="AB50" s="1492"/>
      <c r="AC50" s="1492">
        <v>9</v>
      </c>
      <c r="AD50" s="1492">
        <v>9</v>
      </c>
      <c r="AE50" s="1498"/>
      <c r="AF50" s="1492"/>
      <c r="AG50" s="1492">
        <v>9</v>
      </c>
      <c r="AH50" s="1580">
        <v>9</v>
      </c>
      <c r="AI50" s="1389"/>
    </row>
    <row r="51" spans="1:35" ht="16.5">
      <c r="A51" s="2395" t="s">
        <v>1513</v>
      </c>
      <c r="B51" s="2396"/>
      <c r="C51" s="2441" t="s">
        <v>33</v>
      </c>
      <c r="D51" s="2442"/>
      <c r="E51" s="2400">
        <f>SUM(E13,I13,M13,Q13,U13,Y13)</f>
        <v>20</v>
      </c>
      <c r="F51" s="2400"/>
      <c r="G51" s="2400"/>
      <c r="H51" s="2401"/>
      <c r="I51" s="2401"/>
      <c r="J51" s="2401"/>
      <c r="K51" s="2401"/>
      <c r="L51" s="2376" t="s">
        <v>1471</v>
      </c>
      <c r="M51" s="2403" t="s">
        <v>151</v>
      </c>
      <c r="N51" s="2379"/>
      <c r="O51" s="2379"/>
      <c r="P51" s="2376">
        <f>M16+Q16+U16</f>
        <v>6</v>
      </c>
      <c r="Q51" s="2377"/>
      <c r="R51" s="2377"/>
      <c r="S51" s="2377"/>
      <c r="T51" s="2376" t="s">
        <v>1514</v>
      </c>
      <c r="U51" s="2376" t="s">
        <v>1481</v>
      </c>
      <c r="V51" s="2379"/>
      <c r="W51" s="2379"/>
      <c r="X51" s="2379">
        <f>E30+I30+M30+Q30+U30+Y30+AC30+AG30</f>
        <v>42</v>
      </c>
      <c r="Y51" s="2376" t="s">
        <v>1515</v>
      </c>
      <c r="Z51" s="2380"/>
      <c r="AA51" s="2380"/>
      <c r="AB51" s="2379">
        <v>44</v>
      </c>
      <c r="AC51" s="2380"/>
      <c r="AD51" s="2380"/>
      <c r="AE51" s="2380"/>
      <c r="AF51" s="2380"/>
      <c r="AG51" s="2380"/>
      <c r="AH51" s="2381"/>
      <c r="AI51" s="1389"/>
    </row>
    <row r="52" spans="1:35" ht="16.5">
      <c r="A52" s="2397"/>
      <c r="B52" s="2398"/>
      <c r="C52" s="2443"/>
      <c r="D52" s="2444"/>
      <c r="E52" s="2402"/>
      <c r="F52" s="2402"/>
      <c r="G52" s="2402"/>
      <c r="H52" s="2402"/>
      <c r="I52" s="2402"/>
      <c r="J52" s="2402"/>
      <c r="K52" s="2402"/>
      <c r="L52" s="2378"/>
      <c r="M52" s="2404" t="s">
        <v>1510</v>
      </c>
      <c r="N52" s="2378"/>
      <c r="O52" s="2378"/>
      <c r="P52" s="2383">
        <v>0</v>
      </c>
      <c r="Q52" s="2384"/>
      <c r="R52" s="2384"/>
      <c r="S52" s="2384"/>
      <c r="T52" s="2378"/>
      <c r="U52" s="2378"/>
      <c r="V52" s="2378"/>
      <c r="W52" s="2378"/>
      <c r="X52" s="2378"/>
      <c r="Y52" s="2378"/>
      <c r="Z52" s="2378"/>
      <c r="AA52" s="2378"/>
      <c r="AB52" s="2378"/>
      <c r="AC52" s="2378"/>
      <c r="AD52" s="2378"/>
      <c r="AE52" s="2378"/>
      <c r="AF52" s="2378"/>
      <c r="AG52" s="2378"/>
      <c r="AH52" s="2382"/>
      <c r="AI52" s="1389"/>
    </row>
    <row r="53" spans="1:35" ht="16.5">
      <c r="A53" s="2399"/>
      <c r="B53" s="2398"/>
      <c r="C53" s="2445" t="s">
        <v>1464</v>
      </c>
      <c r="D53" s="1832"/>
      <c r="E53" s="2405">
        <f>SUM(E19,I19,M19,Q19,U19,Y19)</f>
        <v>4</v>
      </c>
      <c r="F53" s="2405"/>
      <c r="G53" s="2405"/>
      <c r="H53" s="2405"/>
      <c r="I53" s="2405"/>
      <c r="J53" s="2405"/>
      <c r="K53" s="2405"/>
      <c r="L53" s="1611" t="s">
        <v>25</v>
      </c>
      <c r="M53" s="2391">
        <f>E23+I23+U23+Y23</f>
        <v>14</v>
      </c>
      <c r="N53" s="2391"/>
      <c r="O53" s="2391"/>
      <c r="P53" s="2391"/>
      <c r="Q53" s="2391"/>
      <c r="R53" s="2391"/>
      <c r="S53" s="2391"/>
      <c r="T53" s="1611" t="s">
        <v>155</v>
      </c>
      <c r="U53" s="2391">
        <f>E51+P51+P52+X51+AB51+E53+M53</f>
        <v>130</v>
      </c>
      <c r="V53" s="2391"/>
      <c r="W53" s="2391"/>
      <c r="X53" s="2391"/>
      <c r="Y53" s="2391"/>
      <c r="Z53" s="2391"/>
      <c r="AA53" s="2391"/>
      <c r="AB53" s="2391"/>
      <c r="AC53" s="2391"/>
      <c r="AD53" s="2391"/>
      <c r="AE53" s="2391"/>
      <c r="AF53" s="2391"/>
      <c r="AG53" s="2391"/>
      <c r="AH53" s="2392"/>
      <c r="AI53" s="1377"/>
    </row>
    <row r="54" spans="1:35" ht="43.5" customHeight="1">
      <c r="A54" s="2364" t="s">
        <v>27</v>
      </c>
      <c r="B54" s="2365"/>
      <c r="C54" s="2370" t="s">
        <v>1620</v>
      </c>
      <c r="D54" s="2371"/>
      <c r="E54" s="2371"/>
      <c r="F54" s="2371"/>
      <c r="G54" s="2371"/>
      <c r="H54" s="2371"/>
      <c r="I54" s="2371"/>
      <c r="J54" s="2371"/>
      <c r="K54" s="2371"/>
      <c r="L54" s="2371"/>
      <c r="M54" s="2371"/>
      <c r="N54" s="2371"/>
      <c r="O54" s="2371"/>
      <c r="P54" s="2371"/>
      <c r="Q54" s="2371"/>
      <c r="R54" s="2372"/>
      <c r="S54" s="2358" t="s">
        <v>41</v>
      </c>
      <c r="T54" s="2361"/>
      <c r="U54" s="2361"/>
      <c r="V54" s="2361"/>
      <c r="W54" s="2358" t="s">
        <v>1516</v>
      </c>
      <c r="X54" s="2361"/>
      <c r="Y54" s="2361"/>
      <c r="Z54" s="2361"/>
      <c r="AA54" s="2358" t="s">
        <v>43</v>
      </c>
      <c r="AB54" s="2361"/>
      <c r="AC54" s="2361"/>
      <c r="AD54" s="2361"/>
      <c r="AE54" s="2358" t="s">
        <v>44</v>
      </c>
      <c r="AF54" s="2385"/>
      <c r="AG54" s="2385"/>
      <c r="AH54" s="2386"/>
      <c r="AI54" s="1377"/>
    </row>
    <row r="55" spans="1:35" ht="43.5" customHeight="1">
      <c r="A55" s="2366"/>
      <c r="B55" s="2367"/>
      <c r="C55" s="2370"/>
      <c r="D55" s="2371"/>
      <c r="E55" s="2371"/>
      <c r="F55" s="2371"/>
      <c r="G55" s="2371"/>
      <c r="H55" s="2371"/>
      <c r="I55" s="2371"/>
      <c r="J55" s="2371"/>
      <c r="K55" s="2371"/>
      <c r="L55" s="2371"/>
      <c r="M55" s="2371"/>
      <c r="N55" s="2371"/>
      <c r="O55" s="2371"/>
      <c r="P55" s="2371"/>
      <c r="Q55" s="2371"/>
      <c r="R55" s="2372"/>
      <c r="S55" s="2359"/>
      <c r="T55" s="2362"/>
      <c r="U55" s="2362"/>
      <c r="V55" s="2362"/>
      <c r="W55" s="2359"/>
      <c r="X55" s="2362"/>
      <c r="Y55" s="2362"/>
      <c r="Z55" s="2362"/>
      <c r="AA55" s="2359"/>
      <c r="AB55" s="2362"/>
      <c r="AC55" s="2362"/>
      <c r="AD55" s="2362"/>
      <c r="AE55" s="2359"/>
      <c r="AF55" s="2387"/>
      <c r="AG55" s="2387"/>
      <c r="AH55" s="2388"/>
      <c r="AI55" s="1377"/>
    </row>
    <row r="56" spans="1:35" ht="43.5" customHeight="1">
      <c r="A56" s="2366"/>
      <c r="B56" s="2367"/>
      <c r="C56" s="2370"/>
      <c r="D56" s="2371"/>
      <c r="E56" s="2371"/>
      <c r="F56" s="2371"/>
      <c r="G56" s="2371"/>
      <c r="H56" s="2371"/>
      <c r="I56" s="2371"/>
      <c r="J56" s="2371"/>
      <c r="K56" s="2371"/>
      <c r="L56" s="2371"/>
      <c r="M56" s="2371"/>
      <c r="N56" s="2371"/>
      <c r="O56" s="2371"/>
      <c r="P56" s="2371"/>
      <c r="Q56" s="2371"/>
      <c r="R56" s="2372"/>
      <c r="S56" s="2359"/>
      <c r="T56" s="2362"/>
      <c r="U56" s="2362"/>
      <c r="V56" s="2362"/>
      <c r="W56" s="2359"/>
      <c r="X56" s="2362"/>
      <c r="Y56" s="2362"/>
      <c r="Z56" s="2362"/>
      <c r="AA56" s="2359"/>
      <c r="AB56" s="2362"/>
      <c r="AC56" s="2362"/>
      <c r="AD56" s="2362"/>
      <c r="AE56" s="2359"/>
      <c r="AF56" s="2387"/>
      <c r="AG56" s="2387"/>
      <c r="AH56" s="2388"/>
      <c r="AI56" s="1377"/>
    </row>
    <row r="57" spans="1:35" ht="43.5" customHeight="1">
      <c r="A57" s="2366"/>
      <c r="B57" s="2367"/>
      <c r="C57" s="2370"/>
      <c r="D57" s="2371"/>
      <c r="E57" s="2371"/>
      <c r="F57" s="2371"/>
      <c r="G57" s="2371"/>
      <c r="H57" s="2371"/>
      <c r="I57" s="2371"/>
      <c r="J57" s="2371"/>
      <c r="K57" s="2371"/>
      <c r="L57" s="2371"/>
      <c r="M57" s="2371"/>
      <c r="N57" s="2371"/>
      <c r="O57" s="2371"/>
      <c r="P57" s="2371"/>
      <c r="Q57" s="2371"/>
      <c r="R57" s="2372"/>
      <c r="S57" s="2359"/>
      <c r="T57" s="2362"/>
      <c r="U57" s="2362"/>
      <c r="V57" s="2362"/>
      <c r="W57" s="2359"/>
      <c r="X57" s="2362"/>
      <c r="Y57" s="2362"/>
      <c r="Z57" s="2362"/>
      <c r="AA57" s="2359"/>
      <c r="AB57" s="2362"/>
      <c r="AC57" s="2362"/>
      <c r="AD57" s="2362"/>
      <c r="AE57" s="2359"/>
      <c r="AF57" s="2387"/>
      <c r="AG57" s="2387"/>
      <c r="AH57" s="2388"/>
      <c r="AI57" s="1377"/>
    </row>
    <row r="58" spans="1:35" ht="43.5" customHeight="1" thickBot="1">
      <c r="A58" s="2368"/>
      <c r="B58" s="2369"/>
      <c r="C58" s="2373"/>
      <c r="D58" s="2374"/>
      <c r="E58" s="2374"/>
      <c r="F58" s="2374"/>
      <c r="G58" s="2374"/>
      <c r="H58" s="2374"/>
      <c r="I58" s="2374"/>
      <c r="J58" s="2374"/>
      <c r="K58" s="2374"/>
      <c r="L58" s="2374"/>
      <c r="M58" s="2374"/>
      <c r="N58" s="2374"/>
      <c r="O58" s="2374"/>
      <c r="P58" s="2374"/>
      <c r="Q58" s="2374"/>
      <c r="R58" s="2375"/>
      <c r="S58" s="2360"/>
      <c r="T58" s="2363"/>
      <c r="U58" s="2363"/>
      <c r="V58" s="2363"/>
      <c r="W58" s="2360"/>
      <c r="X58" s="2363"/>
      <c r="Y58" s="2363"/>
      <c r="Z58" s="2363"/>
      <c r="AA58" s="2360"/>
      <c r="AB58" s="2363"/>
      <c r="AC58" s="2363"/>
      <c r="AD58" s="2363"/>
      <c r="AE58" s="2360"/>
      <c r="AF58" s="2389"/>
      <c r="AG58" s="2389"/>
      <c r="AH58" s="2390"/>
      <c r="AI58" s="1377"/>
    </row>
  </sheetData>
  <sheetProtection/>
  <mergeCells count="58">
    <mergeCell ref="W4:Z4"/>
    <mergeCell ref="AA4:AD4"/>
    <mergeCell ref="C51:D52"/>
    <mergeCell ref="C53:D53"/>
    <mergeCell ref="A1:AH1"/>
    <mergeCell ref="A2:AH2"/>
    <mergeCell ref="A3:B3"/>
    <mergeCell ref="C3:J3"/>
    <mergeCell ref="K3:R3"/>
    <mergeCell ref="S3:Z3"/>
    <mergeCell ref="AA3:AH3"/>
    <mergeCell ref="AE4:AH4"/>
    <mergeCell ref="A5:B12"/>
    <mergeCell ref="A13:B13"/>
    <mergeCell ref="A14:A15"/>
    <mergeCell ref="A4:B4"/>
    <mergeCell ref="C4:F4"/>
    <mergeCell ref="G4:J4"/>
    <mergeCell ref="K4:N4"/>
    <mergeCell ref="O4:R4"/>
    <mergeCell ref="S4:V4"/>
    <mergeCell ref="A16:B16"/>
    <mergeCell ref="A17:B18"/>
    <mergeCell ref="A19:B19"/>
    <mergeCell ref="A20:B22"/>
    <mergeCell ref="A23:B23"/>
    <mergeCell ref="A24:B29"/>
    <mergeCell ref="A30:B30"/>
    <mergeCell ref="A31:A48"/>
    <mergeCell ref="B31:B34"/>
    <mergeCell ref="B35:B48"/>
    <mergeCell ref="A49:B49"/>
    <mergeCell ref="A50:B50"/>
    <mergeCell ref="A51:B53"/>
    <mergeCell ref="E51:K52"/>
    <mergeCell ref="L51:L52"/>
    <mergeCell ref="M51:O51"/>
    <mergeCell ref="M52:O52"/>
    <mergeCell ref="E53:K53"/>
    <mergeCell ref="M53:S53"/>
    <mergeCell ref="AE54:AE58"/>
    <mergeCell ref="P51:S51"/>
    <mergeCell ref="T51:T52"/>
    <mergeCell ref="U51:W52"/>
    <mergeCell ref="X51:X52"/>
    <mergeCell ref="Y51:AA52"/>
    <mergeCell ref="AB51:AH52"/>
    <mergeCell ref="P52:S52"/>
    <mergeCell ref="AF54:AH58"/>
    <mergeCell ref="U53:AH53"/>
    <mergeCell ref="AA54:AA58"/>
    <mergeCell ref="AB54:AD58"/>
    <mergeCell ref="A54:B58"/>
    <mergeCell ref="C54:R58"/>
    <mergeCell ref="S54:S58"/>
    <mergeCell ref="T54:V58"/>
    <mergeCell ref="W54:W58"/>
    <mergeCell ref="X54:Z58"/>
  </mergeCells>
  <printOptions horizontalCentered="1"/>
  <pageMargins left="0" right="0" top="0.35433070866141736" bottom="0.35433070866141736" header="0.31496062992125984" footer="0.11811023622047245"/>
  <pageSetup fitToHeight="1" fitToWidth="1" orientation="landscape" paperSize="9" scale="45" r:id="rId1"/>
  <colBreaks count="1" manualBreakCount="1">
    <brk id="34" max="65535" man="1"/>
  </colBreaks>
</worksheet>
</file>

<file path=xl/worksheets/sheet2.xml><?xml version="1.0" encoding="utf-8"?>
<worksheet xmlns="http://schemas.openxmlformats.org/spreadsheetml/2006/main" xmlns:r="http://schemas.openxmlformats.org/officeDocument/2006/relationships">
  <sheetPr>
    <tabColor theme="0"/>
    <pageSetUpPr fitToPage="1"/>
  </sheetPr>
  <dimension ref="A1:AH42"/>
  <sheetViews>
    <sheetView view="pageBreakPreview" zoomScale="67" zoomScaleNormal="60" zoomScaleSheetLayoutView="67" zoomScalePageLayoutView="0" workbookViewId="0" topLeftCell="A13">
      <selection activeCell="C24" sqref="C24:R28"/>
    </sheetView>
  </sheetViews>
  <sheetFormatPr defaultColWidth="8.125" defaultRowHeight="12.75"/>
  <cols>
    <col min="1" max="1" width="3.00390625" style="264" customWidth="1"/>
    <col min="2" max="2" width="3.375" style="264" customWidth="1"/>
    <col min="3" max="3" width="8.00390625" style="262" bestFit="1" customWidth="1"/>
    <col min="4" max="4" width="21.625" style="262" bestFit="1" customWidth="1"/>
    <col min="5" max="6" width="2.75390625" style="263" bestFit="1" customWidth="1"/>
    <col min="7" max="7" width="8.00390625" style="141" bestFit="1" customWidth="1"/>
    <col min="8" max="8" width="21.625" style="141" bestFit="1" customWidth="1"/>
    <col min="9" max="10" width="3.625" style="263" bestFit="1" customWidth="1"/>
    <col min="11" max="11" width="8.00390625" style="262" bestFit="1" customWidth="1"/>
    <col min="12" max="12" width="22.50390625" style="262" bestFit="1" customWidth="1"/>
    <col min="13" max="14" width="2.75390625" style="262" bestFit="1" customWidth="1"/>
    <col min="15" max="15" width="8.00390625" style="262" bestFit="1" customWidth="1"/>
    <col min="16" max="16" width="16.50390625" style="262" bestFit="1" customWidth="1"/>
    <col min="17" max="18" width="2.75390625" style="262" bestFit="1" customWidth="1"/>
    <col min="19" max="19" width="15.25390625" style="262" bestFit="1" customWidth="1"/>
    <col min="20" max="20" width="6.25390625" style="262" bestFit="1" customWidth="1"/>
    <col min="21" max="22" width="2.75390625" style="262" bestFit="1" customWidth="1"/>
    <col min="23" max="23" width="15.25390625" style="262" bestFit="1" customWidth="1"/>
    <col min="24" max="24" width="6.25390625" style="262" bestFit="1" customWidth="1"/>
    <col min="25" max="26" width="2.75390625" style="262" bestFit="1" customWidth="1"/>
    <col min="27" max="27" width="10.625" style="262" bestFit="1" customWidth="1"/>
    <col min="28" max="28" width="6.25390625" style="262" bestFit="1" customWidth="1"/>
    <col min="29" max="30" width="2.75390625" style="262" bestFit="1" customWidth="1"/>
    <col min="31" max="31" width="12.75390625" style="262" bestFit="1" customWidth="1"/>
    <col min="32" max="32" width="6.25390625" style="262" bestFit="1" customWidth="1"/>
    <col min="33" max="34" width="2.75390625" style="262" bestFit="1" customWidth="1"/>
    <col min="35" max="16384" width="8.125" style="262" customWidth="1"/>
  </cols>
  <sheetData>
    <row r="1" spans="1:2" ht="15.75" customHeight="1">
      <c r="A1" s="308"/>
      <c r="B1" s="308"/>
    </row>
    <row r="2" spans="1:34" s="306" customFormat="1" ht="27.75">
      <c r="A2" s="1745" t="s">
        <v>228</v>
      </c>
      <c r="B2" s="1745"/>
      <c r="C2" s="1745"/>
      <c r="D2" s="1745"/>
      <c r="E2" s="1745"/>
      <c r="F2" s="1745"/>
      <c r="G2" s="1745"/>
      <c r="H2" s="1745"/>
      <c r="I2" s="1745"/>
      <c r="J2" s="1745"/>
      <c r="K2" s="1745"/>
      <c r="L2" s="1745"/>
      <c r="M2" s="1745"/>
      <c r="N2" s="1745"/>
      <c r="O2" s="1745"/>
      <c r="P2" s="1745"/>
      <c r="Q2" s="1745"/>
      <c r="R2" s="1745"/>
      <c r="S2" s="1745"/>
      <c r="T2" s="1745"/>
      <c r="U2" s="1745"/>
      <c r="V2" s="1745"/>
      <c r="W2" s="1745"/>
      <c r="X2" s="1745"/>
      <c r="Y2" s="1745"/>
      <c r="Z2" s="1745"/>
      <c r="AA2" s="1745"/>
      <c r="AB2" s="1745"/>
      <c r="AC2" s="1745"/>
      <c r="AD2" s="1745"/>
      <c r="AE2" s="1745"/>
      <c r="AF2" s="1745"/>
      <c r="AG2" s="1745"/>
      <c r="AH2" s="1745"/>
    </row>
    <row r="3" spans="1:34" s="305" customFormat="1" ht="18" customHeight="1">
      <c r="A3" s="1746" t="s">
        <v>227</v>
      </c>
      <c r="B3" s="1746"/>
      <c r="C3" s="1746"/>
      <c r="D3" s="1746"/>
      <c r="E3" s="1746"/>
      <c r="F3" s="1746"/>
      <c r="G3" s="1746"/>
      <c r="H3" s="1746"/>
      <c r="I3" s="1746"/>
      <c r="J3" s="1746"/>
      <c r="K3" s="1746"/>
      <c r="L3" s="1746"/>
      <c r="M3" s="1746"/>
      <c r="N3" s="1746"/>
      <c r="O3" s="1746"/>
      <c r="P3" s="1746"/>
      <c r="Q3" s="1746"/>
      <c r="R3" s="1746"/>
      <c r="S3" s="1746"/>
      <c r="T3" s="1746"/>
      <c r="U3" s="1746"/>
      <c r="V3" s="1746"/>
      <c r="W3" s="1746"/>
      <c r="X3" s="1746"/>
      <c r="Y3" s="1746"/>
      <c r="Z3" s="1746"/>
      <c r="AA3" s="1746"/>
      <c r="AB3" s="1746"/>
      <c r="AC3" s="1746"/>
      <c r="AD3" s="1746"/>
      <c r="AE3" s="1746"/>
      <c r="AF3" s="1746"/>
      <c r="AG3" s="1746"/>
      <c r="AH3" s="1746"/>
    </row>
    <row r="4" spans="1:34" ht="18" customHeight="1">
      <c r="A4" s="1747" t="s">
        <v>0</v>
      </c>
      <c r="B4" s="1747"/>
      <c r="C4" s="1743" t="s">
        <v>226</v>
      </c>
      <c r="D4" s="1743"/>
      <c r="E4" s="1743"/>
      <c r="F4" s="1743"/>
      <c r="G4" s="1743"/>
      <c r="H4" s="1743"/>
      <c r="I4" s="1743"/>
      <c r="J4" s="1743"/>
      <c r="K4" s="1743" t="s">
        <v>225</v>
      </c>
      <c r="L4" s="1743"/>
      <c r="M4" s="1743"/>
      <c r="N4" s="1743"/>
      <c r="O4" s="1743"/>
      <c r="P4" s="1743"/>
      <c r="Q4" s="1743"/>
      <c r="R4" s="1743"/>
      <c r="S4" s="1743" t="s">
        <v>224</v>
      </c>
      <c r="T4" s="1743"/>
      <c r="U4" s="1743"/>
      <c r="V4" s="1743"/>
      <c r="W4" s="1743"/>
      <c r="X4" s="1743"/>
      <c r="Y4" s="1743"/>
      <c r="Z4" s="1744"/>
      <c r="AA4" s="1743" t="s">
        <v>223</v>
      </c>
      <c r="AB4" s="1743"/>
      <c r="AC4" s="1743"/>
      <c r="AD4" s="1743"/>
      <c r="AE4" s="1743"/>
      <c r="AF4" s="1743"/>
      <c r="AG4" s="1743"/>
      <c r="AH4" s="1743"/>
    </row>
    <row r="5" spans="1:34" s="263" customFormat="1" ht="18" customHeight="1">
      <c r="A5" s="1747" t="s">
        <v>222</v>
      </c>
      <c r="B5" s="1747"/>
      <c r="C5" s="1743" t="s">
        <v>5</v>
      </c>
      <c r="D5" s="1743"/>
      <c r="E5" s="1743"/>
      <c r="F5" s="1743"/>
      <c r="G5" s="1743" t="s">
        <v>6</v>
      </c>
      <c r="H5" s="1743"/>
      <c r="I5" s="1743"/>
      <c r="J5" s="1744"/>
      <c r="K5" s="1743" t="s">
        <v>5</v>
      </c>
      <c r="L5" s="1743"/>
      <c r="M5" s="1743"/>
      <c r="N5" s="1743"/>
      <c r="O5" s="1743" t="s">
        <v>6</v>
      </c>
      <c r="P5" s="1743"/>
      <c r="Q5" s="1743"/>
      <c r="R5" s="1743"/>
      <c r="S5" s="1748" t="s">
        <v>5</v>
      </c>
      <c r="T5" s="1743"/>
      <c r="U5" s="1743"/>
      <c r="V5" s="1743"/>
      <c r="W5" s="1743" t="s">
        <v>6</v>
      </c>
      <c r="X5" s="1743"/>
      <c r="Y5" s="1743"/>
      <c r="Z5" s="1744"/>
      <c r="AA5" s="1743" t="s">
        <v>5</v>
      </c>
      <c r="AB5" s="1743"/>
      <c r="AC5" s="1743"/>
      <c r="AD5" s="1743"/>
      <c r="AE5" s="1743" t="s">
        <v>6</v>
      </c>
      <c r="AF5" s="1743"/>
      <c r="AG5" s="1743"/>
      <c r="AH5" s="1743"/>
    </row>
    <row r="6" spans="1:34" s="141" customFormat="1" ht="33" customHeight="1" thickBot="1">
      <c r="A6" s="1752" t="s">
        <v>221</v>
      </c>
      <c r="B6" s="1753"/>
      <c r="C6" s="92" t="s">
        <v>8</v>
      </c>
      <c r="D6" s="280" t="s">
        <v>9</v>
      </c>
      <c r="E6" s="301" t="s">
        <v>10</v>
      </c>
      <c r="F6" s="301" t="s">
        <v>11</v>
      </c>
      <c r="G6" s="78" t="s">
        <v>8</v>
      </c>
      <c r="H6" s="78" t="s">
        <v>9</v>
      </c>
      <c r="I6" s="301" t="s">
        <v>10</v>
      </c>
      <c r="J6" s="302" t="s">
        <v>11</v>
      </c>
      <c r="K6" s="78" t="s">
        <v>8</v>
      </c>
      <c r="L6" s="78" t="s">
        <v>9</v>
      </c>
      <c r="M6" s="301" t="s">
        <v>10</v>
      </c>
      <c r="N6" s="301" t="s">
        <v>11</v>
      </c>
      <c r="O6" s="78" t="s">
        <v>8</v>
      </c>
      <c r="P6" s="78" t="s">
        <v>9</v>
      </c>
      <c r="Q6" s="301" t="s">
        <v>10</v>
      </c>
      <c r="R6" s="301" t="s">
        <v>11</v>
      </c>
      <c r="S6" s="92" t="s">
        <v>8</v>
      </c>
      <c r="T6" s="78" t="s">
        <v>9</v>
      </c>
      <c r="U6" s="301" t="s">
        <v>10</v>
      </c>
      <c r="V6" s="301" t="s">
        <v>11</v>
      </c>
      <c r="W6" s="78" t="s">
        <v>8</v>
      </c>
      <c r="X6" s="78" t="s">
        <v>9</v>
      </c>
      <c r="Y6" s="301" t="s">
        <v>10</v>
      </c>
      <c r="Z6" s="302" t="s">
        <v>11</v>
      </c>
      <c r="AA6" s="280" t="s">
        <v>8</v>
      </c>
      <c r="AB6" s="280" t="s">
        <v>9</v>
      </c>
      <c r="AC6" s="301" t="s">
        <v>10</v>
      </c>
      <c r="AD6" s="301" t="s">
        <v>11</v>
      </c>
      <c r="AE6" s="280" t="s">
        <v>8</v>
      </c>
      <c r="AF6" s="280" t="s">
        <v>9</v>
      </c>
      <c r="AG6" s="301" t="s">
        <v>10</v>
      </c>
      <c r="AH6" s="301" t="s">
        <v>11</v>
      </c>
    </row>
    <row r="7" spans="1:34" s="141" customFormat="1" ht="42.75" customHeight="1" thickTop="1">
      <c r="A7" s="1754" t="s">
        <v>39</v>
      </c>
      <c r="B7" s="1755"/>
      <c r="C7" s="284" t="s">
        <v>220</v>
      </c>
      <c r="D7" s="77" t="s">
        <v>219</v>
      </c>
      <c r="E7" s="78">
        <v>3</v>
      </c>
      <c r="F7" s="78">
        <v>3</v>
      </c>
      <c r="G7" s="284" t="s">
        <v>218</v>
      </c>
      <c r="H7" s="80" t="s">
        <v>217</v>
      </c>
      <c r="I7" s="78">
        <v>3</v>
      </c>
      <c r="J7" s="78">
        <v>3</v>
      </c>
      <c r="K7" s="284"/>
      <c r="L7" s="283"/>
      <c r="M7" s="81"/>
      <c r="N7" s="81"/>
      <c r="O7" s="300"/>
      <c r="P7" s="283"/>
      <c r="Q7" s="81"/>
      <c r="R7" s="81"/>
      <c r="S7" s="291"/>
      <c r="T7" s="289"/>
      <c r="U7" s="81"/>
      <c r="V7" s="81"/>
      <c r="W7" s="81"/>
      <c r="X7" s="289"/>
      <c r="Y7" s="81"/>
      <c r="Z7" s="290"/>
      <c r="AA7" s="185"/>
      <c r="AB7" s="289"/>
      <c r="AC7" s="81"/>
      <c r="AD7" s="81"/>
      <c r="AE7" s="185"/>
      <c r="AF7" s="289"/>
      <c r="AG7" s="81"/>
      <c r="AH7" s="81"/>
    </row>
    <row r="8" spans="1:34" s="141" customFormat="1" ht="42.75" customHeight="1">
      <c r="A8" s="1756"/>
      <c r="B8" s="1757"/>
      <c r="C8" s="78"/>
      <c r="D8" s="77" t="s">
        <v>216</v>
      </c>
      <c r="E8" s="78">
        <v>0</v>
      </c>
      <c r="F8" s="78">
        <v>1</v>
      </c>
      <c r="G8" s="78"/>
      <c r="H8" s="80"/>
      <c r="I8" s="78"/>
      <c r="J8" s="78"/>
      <c r="K8" s="76"/>
      <c r="L8" s="77"/>
      <c r="M8" s="78"/>
      <c r="N8" s="78"/>
      <c r="O8" s="78"/>
      <c r="P8" s="77"/>
      <c r="Q8" s="78"/>
      <c r="R8" s="78"/>
      <c r="S8" s="92"/>
      <c r="T8" s="85"/>
      <c r="U8" s="78"/>
      <c r="V8" s="78"/>
      <c r="W8" s="78"/>
      <c r="X8" s="85"/>
      <c r="Y8" s="78"/>
      <c r="Z8" s="91"/>
      <c r="AA8" s="280"/>
      <c r="AB8" s="85"/>
      <c r="AC8" s="78"/>
      <c r="AD8" s="78"/>
      <c r="AE8" s="280"/>
      <c r="AF8" s="85"/>
      <c r="AG8" s="78"/>
      <c r="AH8" s="78"/>
    </row>
    <row r="9" spans="1:34" s="141" customFormat="1" ht="42.75" customHeight="1">
      <c r="A9" s="1756"/>
      <c r="B9" s="1757"/>
      <c r="C9" s="78"/>
      <c r="D9" s="77" t="s">
        <v>215</v>
      </c>
      <c r="E9" s="78"/>
      <c r="F9" s="299"/>
      <c r="G9" s="78"/>
      <c r="H9" s="80"/>
      <c r="I9" s="78"/>
      <c r="J9" s="78"/>
      <c r="K9" s="76"/>
      <c r="L9" s="77"/>
      <c r="M9" s="78"/>
      <c r="N9" s="78"/>
      <c r="O9" s="78"/>
      <c r="P9" s="77"/>
      <c r="Q9" s="78"/>
      <c r="R9" s="78"/>
      <c r="S9" s="92"/>
      <c r="T9" s="85"/>
      <c r="U9" s="78"/>
      <c r="V9" s="78"/>
      <c r="W9" s="78"/>
      <c r="X9" s="85"/>
      <c r="Y9" s="78"/>
      <c r="Z9" s="91"/>
      <c r="AA9" s="280"/>
      <c r="AB9" s="85"/>
      <c r="AC9" s="78"/>
      <c r="AD9" s="78"/>
      <c r="AE9" s="280"/>
      <c r="AF9" s="85"/>
      <c r="AG9" s="78"/>
      <c r="AH9" s="78"/>
    </row>
    <row r="10" spans="1:34" s="141" customFormat="1" ht="42.75" customHeight="1" thickBot="1">
      <c r="A10" s="1758"/>
      <c r="B10" s="1759"/>
      <c r="C10" s="78"/>
      <c r="D10" s="77"/>
      <c r="E10" s="78"/>
      <c r="F10" s="78"/>
      <c r="G10" s="78"/>
      <c r="H10" s="80"/>
      <c r="I10" s="78"/>
      <c r="J10" s="78"/>
      <c r="K10" s="235"/>
      <c r="L10" s="275"/>
      <c r="M10" s="95"/>
      <c r="N10" s="95"/>
      <c r="O10" s="79"/>
      <c r="P10" s="283"/>
      <c r="Q10" s="95"/>
      <c r="R10" s="95"/>
      <c r="S10" s="276"/>
      <c r="T10" s="94"/>
      <c r="U10" s="95"/>
      <c r="V10" s="95"/>
      <c r="W10" s="95"/>
      <c r="X10" s="94"/>
      <c r="Y10" s="95"/>
      <c r="Z10" s="274"/>
      <c r="AA10" s="273"/>
      <c r="AB10" s="94"/>
      <c r="AC10" s="95"/>
      <c r="AD10" s="95"/>
      <c r="AE10" s="273"/>
      <c r="AF10" s="94"/>
      <c r="AG10" s="95"/>
      <c r="AH10" s="95"/>
    </row>
    <row r="11" spans="1:34" s="141" customFormat="1" ht="36.75" customHeight="1" thickBot="1" thickTop="1">
      <c r="A11" s="1760" t="s">
        <v>38</v>
      </c>
      <c r="B11" s="1761"/>
      <c r="C11" s="295"/>
      <c r="D11" s="298"/>
      <c r="E11" s="292">
        <f>SUM(E7:E10)</f>
        <v>3</v>
      </c>
      <c r="F11" s="292">
        <f>SUM(F7:F10)</f>
        <v>4</v>
      </c>
      <c r="G11" s="297"/>
      <c r="H11" s="294"/>
      <c r="I11" s="292">
        <f>SUM(I7:I10)</f>
        <v>3</v>
      </c>
      <c r="J11" s="292">
        <f>SUM(J7:J10)</f>
        <v>3</v>
      </c>
      <c r="K11" s="297"/>
      <c r="L11" s="296"/>
      <c r="M11" s="292">
        <f>SUM(M7:M10)</f>
        <v>0</v>
      </c>
      <c r="N11" s="292">
        <f>SUM(N7:N10)</f>
        <v>0</v>
      </c>
      <c r="O11" s="292"/>
      <c r="P11" s="296"/>
      <c r="Q11" s="292">
        <f>SUM(Q7:Q10)</f>
        <v>0</v>
      </c>
      <c r="R11" s="292">
        <f>SUM(R7:R10)</f>
        <v>0</v>
      </c>
      <c r="S11" s="295"/>
      <c r="T11" s="293"/>
      <c r="U11" s="292">
        <f>SUM(U7:U10)</f>
        <v>0</v>
      </c>
      <c r="V11" s="292">
        <f>SUM(V7:V10)</f>
        <v>0</v>
      </c>
      <c r="W11" s="295"/>
      <c r="X11" s="293"/>
      <c r="Y11" s="292">
        <f>SUM(Y7:Y10)</f>
        <v>0</v>
      </c>
      <c r="Z11" s="292">
        <f>SUM(Z7:Z10)</f>
        <v>0</v>
      </c>
      <c r="AA11" s="294"/>
      <c r="AB11" s="293"/>
      <c r="AC11" s="292">
        <f>SUM(AC7:AC10)</f>
        <v>0</v>
      </c>
      <c r="AD11" s="292">
        <f>SUM(AD7:AD10)</f>
        <v>0</v>
      </c>
      <c r="AE11" s="293"/>
      <c r="AF11" s="293"/>
      <c r="AG11" s="292">
        <f>SUM(AG7:AG10)</f>
        <v>0</v>
      </c>
      <c r="AH11" s="292">
        <f>SUM(AH7:AH10)</f>
        <v>0</v>
      </c>
    </row>
    <row r="12" spans="1:34" s="141" customFormat="1" ht="42.75" customHeight="1" thickTop="1">
      <c r="A12" s="1792" t="s">
        <v>154</v>
      </c>
      <c r="B12" s="1793"/>
      <c r="C12" s="284" t="s">
        <v>214</v>
      </c>
      <c r="D12" s="283" t="s">
        <v>213</v>
      </c>
      <c r="E12" s="78">
        <v>3</v>
      </c>
      <c r="F12" s="78">
        <v>3</v>
      </c>
      <c r="G12" s="284" t="s">
        <v>212</v>
      </c>
      <c r="H12" s="283" t="s">
        <v>211</v>
      </c>
      <c r="I12" s="78">
        <v>3</v>
      </c>
      <c r="J12" s="78">
        <v>3</v>
      </c>
      <c r="K12" s="79" t="s">
        <v>210</v>
      </c>
      <c r="L12" s="283" t="s">
        <v>209</v>
      </c>
      <c r="M12" s="78">
        <v>3</v>
      </c>
      <c r="N12" s="78">
        <v>3</v>
      </c>
      <c r="O12" s="284" t="s">
        <v>208</v>
      </c>
      <c r="P12" s="283" t="s">
        <v>207</v>
      </c>
      <c r="Q12" s="78">
        <v>3</v>
      </c>
      <c r="R12" s="78">
        <v>3</v>
      </c>
      <c r="S12" s="291"/>
      <c r="T12" s="184"/>
      <c r="U12" s="81"/>
      <c r="V12" s="81"/>
      <c r="W12" s="81"/>
      <c r="X12" s="289"/>
      <c r="Y12" s="81"/>
      <c r="Z12" s="290"/>
      <c r="AA12" s="185"/>
      <c r="AB12" s="289"/>
      <c r="AC12" s="81"/>
      <c r="AD12" s="81"/>
      <c r="AE12" s="185"/>
      <c r="AF12" s="289"/>
      <c r="AG12" s="81"/>
      <c r="AH12" s="81"/>
    </row>
    <row r="13" spans="1:34" s="141" customFormat="1" ht="42.75" customHeight="1">
      <c r="A13" s="1794"/>
      <c r="B13" s="1795"/>
      <c r="C13" s="286" t="s">
        <v>206</v>
      </c>
      <c r="D13" s="283" t="s">
        <v>205</v>
      </c>
      <c r="E13" s="78">
        <v>3</v>
      </c>
      <c r="F13" s="78">
        <v>3</v>
      </c>
      <c r="G13" s="286" t="s">
        <v>204</v>
      </c>
      <c r="H13" s="283" t="s">
        <v>203</v>
      </c>
      <c r="I13" s="78">
        <v>3</v>
      </c>
      <c r="J13" s="78">
        <v>3</v>
      </c>
      <c r="K13" s="284" t="s">
        <v>202</v>
      </c>
      <c r="L13" s="283" t="s">
        <v>201</v>
      </c>
      <c r="M13" s="78">
        <v>3</v>
      </c>
      <c r="N13" s="78">
        <v>3</v>
      </c>
      <c r="O13" s="79" t="s">
        <v>200</v>
      </c>
      <c r="P13" s="283" t="s">
        <v>199</v>
      </c>
      <c r="Q13" s="78">
        <v>3</v>
      </c>
      <c r="R13" s="78">
        <v>3</v>
      </c>
      <c r="S13" s="92"/>
      <c r="T13" s="77"/>
      <c r="U13" s="78"/>
      <c r="V13" s="78"/>
      <c r="W13" s="78"/>
      <c r="X13" s="85"/>
      <c r="Y13" s="78"/>
      <c r="Z13" s="91"/>
      <c r="AA13" s="280"/>
      <c r="AB13" s="85"/>
      <c r="AC13" s="78"/>
      <c r="AD13" s="78"/>
      <c r="AE13" s="280"/>
      <c r="AF13" s="85"/>
      <c r="AG13" s="78"/>
      <c r="AH13" s="78"/>
    </row>
    <row r="14" spans="1:34" s="141" customFormat="1" ht="42.75" customHeight="1">
      <c r="A14" s="1794"/>
      <c r="B14" s="1795"/>
      <c r="C14" s="286" t="s">
        <v>198</v>
      </c>
      <c r="D14" s="288" t="s">
        <v>197</v>
      </c>
      <c r="E14" s="78">
        <v>3</v>
      </c>
      <c r="F14" s="78">
        <v>3</v>
      </c>
      <c r="G14" s="286" t="s">
        <v>196</v>
      </c>
      <c r="H14" s="285" t="s">
        <v>195</v>
      </c>
      <c r="I14" s="78">
        <v>3</v>
      </c>
      <c r="J14" s="78">
        <v>3</v>
      </c>
      <c r="K14" s="284" t="s">
        <v>194</v>
      </c>
      <c r="L14" s="283" t="s">
        <v>193</v>
      </c>
      <c r="M14" s="78">
        <v>3</v>
      </c>
      <c r="N14" s="78">
        <v>3</v>
      </c>
      <c r="O14" s="79" t="s">
        <v>192</v>
      </c>
      <c r="P14" s="283" t="s">
        <v>191</v>
      </c>
      <c r="Q14" s="78">
        <v>3</v>
      </c>
      <c r="R14" s="78">
        <v>3</v>
      </c>
      <c r="S14" s="92"/>
      <c r="T14" s="77"/>
      <c r="U14" s="78"/>
      <c r="V14" s="78"/>
      <c r="W14" s="78"/>
      <c r="X14" s="85"/>
      <c r="Y14" s="78"/>
      <c r="Z14" s="91"/>
      <c r="AA14" s="280"/>
      <c r="AB14" s="85"/>
      <c r="AC14" s="78"/>
      <c r="AD14" s="78"/>
      <c r="AE14" s="280"/>
      <c r="AF14" s="85"/>
      <c r="AG14" s="78"/>
      <c r="AH14" s="78"/>
    </row>
    <row r="15" spans="1:34" s="141" customFormat="1" ht="42.75" customHeight="1">
      <c r="A15" s="1794"/>
      <c r="B15" s="1795"/>
      <c r="C15" s="287" t="s">
        <v>190</v>
      </c>
      <c r="D15" s="286" t="s">
        <v>189</v>
      </c>
      <c r="E15" s="78">
        <v>3</v>
      </c>
      <c r="F15" s="78">
        <v>3</v>
      </c>
      <c r="G15" s="286" t="s">
        <v>188</v>
      </c>
      <c r="H15" s="285" t="s">
        <v>187</v>
      </c>
      <c r="I15" s="78">
        <v>3</v>
      </c>
      <c r="J15" s="78">
        <v>3</v>
      </c>
      <c r="K15" s="284"/>
      <c r="L15" s="283"/>
      <c r="M15" s="78"/>
      <c r="N15" s="78"/>
      <c r="O15" s="78"/>
      <c r="Q15" s="78"/>
      <c r="R15" s="78"/>
      <c r="S15" s="92"/>
      <c r="T15" s="77"/>
      <c r="U15" s="78"/>
      <c r="V15" s="78"/>
      <c r="W15" s="282"/>
      <c r="X15" s="85"/>
      <c r="Y15" s="78"/>
      <c r="Z15" s="91"/>
      <c r="AA15" s="280"/>
      <c r="AB15" s="85"/>
      <c r="AC15" s="78"/>
      <c r="AD15" s="78"/>
      <c r="AE15" s="280"/>
      <c r="AF15" s="85"/>
      <c r="AG15" s="78"/>
      <c r="AH15" s="78"/>
    </row>
    <row r="16" spans="1:34" s="141" customFormat="1" ht="42.75" customHeight="1">
      <c r="A16" s="1794"/>
      <c r="B16" s="1795"/>
      <c r="C16" s="78"/>
      <c r="D16" s="77"/>
      <c r="E16" s="78"/>
      <c r="F16" s="78"/>
      <c r="G16" s="236"/>
      <c r="H16" s="80"/>
      <c r="I16" s="78"/>
      <c r="J16" s="78"/>
      <c r="K16" s="78"/>
      <c r="L16" s="85"/>
      <c r="M16" s="78"/>
      <c r="N16" s="78"/>
      <c r="O16" s="78"/>
      <c r="P16" s="85"/>
      <c r="Q16" s="78"/>
      <c r="R16" s="78"/>
      <c r="S16" s="92"/>
      <c r="T16" s="77"/>
      <c r="U16" s="78"/>
      <c r="V16" s="78"/>
      <c r="W16" s="78"/>
      <c r="X16" s="85"/>
      <c r="Y16" s="78"/>
      <c r="Z16" s="91"/>
      <c r="AA16" s="280"/>
      <c r="AB16" s="85"/>
      <c r="AC16" s="78"/>
      <c r="AD16" s="78"/>
      <c r="AE16" s="280"/>
      <c r="AF16" s="85"/>
      <c r="AG16" s="78"/>
      <c r="AH16" s="78"/>
    </row>
    <row r="17" spans="1:34" s="141" customFormat="1" ht="42.75" customHeight="1">
      <c r="A17" s="1794"/>
      <c r="B17" s="1795"/>
      <c r="C17" s="281"/>
      <c r="D17" s="77"/>
      <c r="E17" s="78"/>
      <c r="F17" s="78"/>
      <c r="G17" s="236"/>
      <c r="H17" s="80"/>
      <c r="I17" s="78"/>
      <c r="J17" s="91"/>
      <c r="K17" s="78"/>
      <c r="L17" s="280"/>
      <c r="M17" s="78"/>
      <c r="N17" s="78"/>
      <c r="O17" s="78"/>
      <c r="P17" s="85"/>
      <c r="Q17" s="78"/>
      <c r="R17" s="78"/>
      <c r="S17" s="92"/>
      <c r="T17" s="77"/>
      <c r="U17" s="78"/>
      <c r="V17" s="78"/>
      <c r="W17" s="78"/>
      <c r="X17" s="85"/>
      <c r="Y17" s="78"/>
      <c r="Z17" s="91"/>
      <c r="AA17" s="280"/>
      <c r="AB17" s="85"/>
      <c r="AC17" s="78"/>
      <c r="AD17" s="78"/>
      <c r="AE17" s="280"/>
      <c r="AF17" s="85"/>
      <c r="AG17" s="78"/>
      <c r="AH17" s="78"/>
    </row>
    <row r="18" spans="1:34" s="141" customFormat="1" ht="42.75" customHeight="1">
      <c r="A18" s="1794"/>
      <c r="B18" s="1795"/>
      <c r="C18" s="281"/>
      <c r="D18" s="80"/>
      <c r="E18" s="78"/>
      <c r="F18" s="78"/>
      <c r="G18" s="236"/>
      <c r="H18" s="80"/>
      <c r="I18" s="78"/>
      <c r="J18" s="91"/>
      <c r="K18" s="78"/>
      <c r="L18" s="80"/>
      <c r="M18" s="78"/>
      <c r="N18" s="78"/>
      <c r="O18" s="78"/>
      <c r="P18" s="80"/>
      <c r="Q18" s="78"/>
      <c r="R18" s="78"/>
      <c r="S18" s="92"/>
      <c r="T18" s="77"/>
      <c r="U18" s="78"/>
      <c r="V18" s="78"/>
      <c r="W18" s="78"/>
      <c r="X18" s="280"/>
      <c r="Y18" s="78"/>
      <c r="Z18" s="91"/>
      <c r="AA18" s="280"/>
      <c r="AB18" s="85"/>
      <c r="AC18" s="78"/>
      <c r="AD18" s="78"/>
      <c r="AE18" s="280"/>
      <c r="AF18" s="85"/>
      <c r="AG18" s="78"/>
      <c r="AH18" s="78"/>
    </row>
    <row r="19" spans="1:34" s="141" customFormat="1" ht="42.75" customHeight="1">
      <c r="A19" s="1794"/>
      <c r="B19" s="1795"/>
      <c r="C19" s="281"/>
      <c r="D19" s="80"/>
      <c r="E19" s="78"/>
      <c r="F19" s="78"/>
      <c r="G19" s="236"/>
      <c r="H19" s="80"/>
      <c r="I19" s="78"/>
      <c r="J19" s="91"/>
      <c r="K19" s="78"/>
      <c r="L19" s="80"/>
      <c r="M19" s="78"/>
      <c r="N19" s="78"/>
      <c r="O19" s="78"/>
      <c r="P19" s="80"/>
      <c r="Q19" s="78"/>
      <c r="R19" s="78"/>
      <c r="S19" s="92"/>
      <c r="T19" s="77"/>
      <c r="U19" s="78"/>
      <c r="V19" s="78"/>
      <c r="W19" s="78"/>
      <c r="X19" s="280"/>
      <c r="Y19" s="78"/>
      <c r="Z19" s="91"/>
      <c r="AA19" s="280"/>
      <c r="AB19" s="85"/>
      <c r="AC19" s="78"/>
      <c r="AD19" s="78"/>
      <c r="AE19" s="280"/>
      <c r="AF19" s="85"/>
      <c r="AG19" s="78"/>
      <c r="AH19" s="78"/>
    </row>
    <row r="20" spans="1:34" s="141" customFormat="1" ht="42.75" customHeight="1" thickBot="1">
      <c r="A20" s="1796"/>
      <c r="B20" s="1797"/>
      <c r="C20" s="279"/>
      <c r="D20" s="277"/>
      <c r="E20" s="95"/>
      <c r="F20" s="95"/>
      <c r="G20" s="278"/>
      <c r="H20" s="277"/>
      <c r="I20" s="95"/>
      <c r="J20" s="274"/>
      <c r="K20" s="95"/>
      <c r="L20" s="277"/>
      <c r="M20" s="95"/>
      <c r="N20" s="95"/>
      <c r="O20" s="95"/>
      <c r="P20" s="277"/>
      <c r="Q20" s="95"/>
      <c r="R20" s="95"/>
      <c r="S20" s="276"/>
      <c r="T20" s="275"/>
      <c r="U20" s="95"/>
      <c r="V20" s="95"/>
      <c r="W20" s="95"/>
      <c r="X20" s="273"/>
      <c r="Y20" s="95"/>
      <c r="Z20" s="274"/>
      <c r="AA20" s="273"/>
      <c r="AB20" s="94"/>
      <c r="AC20" s="95"/>
      <c r="AD20" s="95"/>
      <c r="AE20" s="273"/>
      <c r="AF20" s="94"/>
      <c r="AG20" s="95"/>
      <c r="AH20" s="95"/>
    </row>
    <row r="21" spans="1:34" s="141" customFormat="1" ht="42.75" customHeight="1" thickBot="1" thickTop="1">
      <c r="A21" s="1749" t="s">
        <v>38</v>
      </c>
      <c r="B21" s="1750"/>
      <c r="C21" s="272"/>
      <c r="D21" s="270"/>
      <c r="E21" s="267">
        <v>6</v>
      </c>
      <c r="F21" s="267">
        <v>6</v>
      </c>
      <c r="G21" s="271"/>
      <c r="H21" s="270"/>
      <c r="I21" s="267">
        <v>9</v>
      </c>
      <c r="J21" s="267">
        <v>9</v>
      </c>
      <c r="K21" s="267"/>
      <c r="L21" s="270"/>
      <c r="M21" s="267">
        <v>6</v>
      </c>
      <c r="N21" s="267">
        <v>6</v>
      </c>
      <c r="O21" s="267"/>
      <c r="P21" s="270"/>
      <c r="Q21" s="267">
        <v>6</v>
      </c>
      <c r="R21" s="267">
        <v>6</v>
      </c>
      <c r="S21" s="269"/>
      <c r="T21" s="270"/>
      <c r="U21" s="267">
        <f>SUM(U12:U20)</f>
        <v>0</v>
      </c>
      <c r="V21" s="267">
        <f>SUM(V12:V20)</f>
        <v>0</v>
      </c>
      <c r="W21" s="267"/>
      <c r="X21" s="271"/>
      <c r="Y21" s="267">
        <f>SUM(Y12:Y20)</f>
        <v>0</v>
      </c>
      <c r="Z21" s="267">
        <f>SUM(Z12:Z20)</f>
        <v>0</v>
      </c>
      <c r="AA21" s="268"/>
      <c r="AB21" s="270"/>
      <c r="AC21" s="267">
        <f>SUM(AC12:AC20)</f>
        <v>0</v>
      </c>
      <c r="AD21" s="267">
        <f>SUM(AD12:AD20)</f>
        <v>0</v>
      </c>
      <c r="AE21" s="268"/>
      <c r="AF21" s="270"/>
      <c r="AG21" s="267">
        <f>SUM(AG12:AG20)</f>
        <v>0</v>
      </c>
      <c r="AH21" s="267">
        <f>SUM(AH12:AH20)</f>
        <v>0</v>
      </c>
    </row>
    <row r="22" spans="1:34" s="141" customFormat="1" ht="51.75" customHeight="1" thickBot="1" thickTop="1">
      <c r="A22" s="1751" t="s">
        <v>186</v>
      </c>
      <c r="B22" s="1751"/>
      <c r="C22" s="267"/>
      <c r="D22" s="267"/>
      <c r="E22" s="267">
        <v>9</v>
      </c>
      <c r="F22" s="267">
        <v>9</v>
      </c>
      <c r="G22" s="271"/>
      <c r="H22" s="270"/>
      <c r="I22" s="267">
        <v>12</v>
      </c>
      <c r="J22" s="267">
        <v>12</v>
      </c>
      <c r="K22" s="267"/>
      <c r="L22" s="268"/>
      <c r="M22" s="267">
        <v>9</v>
      </c>
      <c r="N22" s="267">
        <v>9</v>
      </c>
      <c r="O22" s="267"/>
      <c r="P22" s="268"/>
      <c r="Q22" s="267">
        <v>6</v>
      </c>
      <c r="R22" s="267">
        <v>6</v>
      </c>
      <c r="S22" s="269"/>
      <c r="T22" s="268"/>
      <c r="U22" s="267">
        <v>0</v>
      </c>
      <c r="V22" s="267">
        <v>0</v>
      </c>
      <c r="W22" s="267"/>
      <c r="X22" s="267"/>
      <c r="Y22" s="267">
        <f>Y11+Y21</f>
        <v>0</v>
      </c>
      <c r="Z22" s="267">
        <f>Z11+Z21</f>
        <v>0</v>
      </c>
      <c r="AA22" s="268"/>
      <c r="AB22" s="268"/>
      <c r="AC22" s="267">
        <f>AC11+AC21</f>
        <v>0</v>
      </c>
      <c r="AD22" s="267">
        <f>AD11+AD21</f>
        <v>0</v>
      </c>
      <c r="AE22" s="268"/>
      <c r="AF22" s="268"/>
      <c r="AG22" s="267">
        <f>AG11+AG21</f>
        <v>0</v>
      </c>
      <c r="AH22" s="267">
        <f>AH11+AH21</f>
        <v>0</v>
      </c>
    </row>
    <row r="23" spans="1:34" s="141" customFormat="1" ht="92.25" customHeight="1" thickBot="1">
      <c r="A23" s="1765" t="s">
        <v>185</v>
      </c>
      <c r="B23" s="1766"/>
      <c r="C23" s="1767" t="s">
        <v>184</v>
      </c>
      <c r="D23" s="1768"/>
      <c r="E23" s="1768"/>
      <c r="F23" s="1768"/>
      <c r="G23" s="1769"/>
      <c r="H23" s="1782">
        <v>6</v>
      </c>
      <c r="I23" s="1768"/>
      <c r="J23" s="1768"/>
      <c r="K23" s="1768"/>
      <c r="L23" s="1768"/>
      <c r="M23" s="1768"/>
      <c r="N23" s="1769"/>
      <c r="O23" s="1782" t="s">
        <v>183</v>
      </c>
      <c r="P23" s="1768"/>
      <c r="Q23" s="1768"/>
      <c r="R23" s="1768"/>
      <c r="S23" s="1769"/>
      <c r="T23" s="1801">
        <v>24</v>
      </c>
      <c r="U23" s="1801"/>
      <c r="V23" s="1801"/>
      <c r="W23" s="1801"/>
      <c r="X23" s="1801"/>
      <c r="Y23" s="1801"/>
      <c r="Z23" s="1802"/>
      <c r="AA23" s="1803" t="s">
        <v>182</v>
      </c>
      <c r="AB23" s="1802"/>
      <c r="AC23" s="1782">
        <v>30</v>
      </c>
      <c r="AD23" s="1768"/>
      <c r="AE23" s="1768"/>
      <c r="AF23" s="1768"/>
      <c r="AG23" s="1768"/>
      <c r="AH23" s="1804"/>
    </row>
    <row r="24" spans="1:34" ht="16.5" customHeight="1">
      <c r="A24" s="1770" t="s">
        <v>27</v>
      </c>
      <c r="B24" s="1762"/>
      <c r="C24" s="1773" t="s">
        <v>181</v>
      </c>
      <c r="D24" s="1774"/>
      <c r="E24" s="1774"/>
      <c r="F24" s="1774"/>
      <c r="G24" s="1774"/>
      <c r="H24" s="1774"/>
      <c r="I24" s="1774"/>
      <c r="J24" s="1774"/>
      <c r="K24" s="1774"/>
      <c r="L24" s="1774"/>
      <c r="M24" s="1774"/>
      <c r="N24" s="1774"/>
      <c r="O24" s="1774"/>
      <c r="P24" s="1774"/>
      <c r="Q24" s="1774"/>
      <c r="R24" s="1775"/>
      <c r="S24" s="1762" t="s">
        <v>180</v>
      </c>
      <c r="T24" s="1783"/>
      <c r="U24" s="1784"/>
      <c r="V24" s="1785"/>
      <c r="W24" s="1762" t="s">
        <v>42</v>
      </c>
      <c r="X24" s="1783"/>
      <c r="Y24" s="1784"/>
      <c r="Z24" s="1785"/>
      <c r="AA24" s="1762" t="s">
        <v>43</v>
      </c>
      <c r="AB24" s="1783"/>
      <c r="AC24" s="1784"/>
      <c r="AD24" s="1785"/>
      <c r="AE24" s="1762" t="s">
        <v>179</v>
      </c>
      <c r="AF24" s="1773"/>
      <c r="AG24" s="1774"/>
      <c r="AH24" s="1798"/>
    </row>
    <row r="25" spans="1:34" ht="17.25" customHeight="1">
      <c r="A25" s="1771"/>
      <c r="B25" s="1763"/>
      <c r="C25" s="1776"/>
      <c r="D25" s="1777"/>
      <c r="E25" s="1777"/>
      <c r="F25" s="1777"/>
      <c r="G25" s="1777"/>
      <c r="H25" s="1777"/>
      <c r="I25" s="1777"/>
      <c r="J25" s="1777"/>
      <c r="K25" s="1777"/>
      <c r="L25" s="1777"/>
      <c r="M25" s="1777"/>
      <c r="N25" s="1777"/>
      <c r="O25" s="1777"/>
      <c r="P25" s="1777"/>
      <c r="Q25" s="1777"/>
      <c r="R25" s="1778"/>
      <c r="S25" s="1763"/>
      <c r="T25" s="1786"/>
      <c r="U25" s="1787"/>
      <c r="V25" s="1788"/>
      <c r="W25" s="1763"/>
      <c r="X25" s="1786"/>
      <c r="Y25" s="1787"/>
      <c r="Z25" s="1788"/>
      <c r="AA25" s="1763"/>
      <c r="AB25" s="1786"/>
      <c r="AC25" s="1787"/>
      <c r="AD25" s="1788"/>
      <c r="AE25" s="1763"/>
      <c r="AF25" s="1776"/>
      <c r="AG25" s="1777"/>
      <c r="AH25" s="1799"/>
    </row>
    <row r="26" spans="1:34" ht="16.5" customHeight="1">
      <c r="A26" s="1771"/>
      <c r="B26" s="1763"/>
      <c r="C26" s="1776"/>
      <c r="D26" s="1777"/>
      <c r="E26" s="1777"/>
      <c r="F26" s="1777"/>
      <c r="G26" s="1777"/>
      <c r="H26" s="1777"/>
      <c r="I26" s="1777"/>
      <c r="J26" s="1777"/>
      <c r="K26" s="1777"/>
      <c r="L26" s="1777"/>
      <c r="M26" s="1777"/>
      <c r="N26" s="1777"/>
      <c r="O26" s="1777"/>
      <c r="P26" s="1777"/>
      <c r="Q26" s="1777"/>
      <c r="R26" s="1778"/>
      <c r="S26" s="1763"/>
      <c r="T26" s="1786"/>
      <c r="U26" s="1787"/>
      <c r="V26" s="1788"/>
      <c r="W26" s="1763"/>
      <c r="X26" s="1786"/>
      <c r="Y26" s="1787"/>
      <c r="Z26" s="1788"/>
      <c r="AA26" s="1763"/>
      <c r="AB26" s="1786"/>
      <c r="AC26" s="1787"/>
      <c r="AD26" s="1788"/>
      <c r="AE26" s="1763"/>
      <c r="AF26" s="1776"/>
      <c r="AG26" s="1777"/>
      <c r="AH26" s="1799"/>
    </row>
    <row r="27" spans="1:34" ht="16.5" customHeight="1">
      <c r="A27" s="1771"/>
      <c r="B27" s="1763"/>
      <c r="C27" s="1776"/>
      <c r="D27" s="1777"/>
      <c r="E27" s="1777"/>
      <c r="F27" s="1777"/>
      <c r="G27" s="1777"/>
      <c r="H27" s="1777"/>
      <c r="I27" s="1777"/>
      <c r="J27" s="1777"/>
      <c r="K27" s="1777"/>
      <c r="L27" s="1777"/>
      <c r="M27" s="1777"/>
      <c r="N27" s="1777"/>
      <c r="O27" s="1777"/>
      <c r="P27" s="1777"/>
      <c r="Q27" s="1777"/>
      <c r="R27" s="1778"/>
      <c r="S27" s="1763"/>
      <c r="T27" s="1786"/>
      <c r="U27" s="1787"/>
      <c r="V27" s="1788"/>
      <c r="W27" s="1763"/>
      <c r="X27" s="1786"/>
      <c r="Y27" s="1787"/>
      <c r="Z27" s="1788"/>
      <c r="AA27" s="1763"/>
      <c r="AB27" s="1786"/>
      <c r="AC27" s="1787"/>
      <c r="AD27" s="1788"/>
      <c r="AE27" s="1763"/>
      <c r="AF27" s="1776"/>
      <c r="AG27" s="1777"/>
      <c r="AH27" s="1799"/>
    </row>
    <row r="28" spans="1:34" ht="39.75" customHeight="1" thickBot="1">
      <c r="A28" s="1772"/>
      <c r="B28" s="1764"/>
      <c r="C28" s="1779"/>
      <c r="D28" s="1780"/>
      <c r="E28" s="1780"/>
      <c r="F28" s="1780"/>
      <c r="G28" s="1780"/>
      <c r="H28" s="1780"/>
      <c r="I28" s="1780"/>
      <c r="J28" s="1780"/>
      <c r="K28" s="1780"/>
      <c r="L28" s="1780"/>
      <c r="M28" s="1780"/>
      <c r="N28" s="1780"/>
      <c r="O28" s="1780"/>
      <c r="P28" s="1780"/>
      <c r="Q28" s="1780"/>
      <c r="R28" s="1781"/>
      <c r="S28" s="1764"/>
      <c r="T28" s="1789"/>
      <c r="U28" s="1790"/>
      <c r="V28" s="1791"/>
      <c r="W28" s="1764"/>
      <c r="X28" s="1789"/>
      <c r="Y28" s="1790"/>
      <c r="Z28" s="1791"/>
      <c r="AA28" s="1764"/>
      <c r="AB28" s="1789"/>
      <c r="AC28" s="1790"/>
      <c r="AD28" s="1791"/>
      <c r="AE28" s="1764"/>
      <c r="AF28" s="1779"/>
      <c r="AG28" s="1780"/>
      <c r="AH28" s="1800"/>
    </row>
    <row r="33" ht="16.5">
      <c r="C33" s="266"/>
    </row>
    <row r="34" ht="16.5">
      <c r="C34" s="266"/>
    </row>
    <row r="35" ht="16.5">
      <c r="C35" s="266"/>
    </row>
    <row r="36" ht="16.5">
      <c r="C36" s="266"/>
    </row>
    <row r="37" ht="16.5">
      <c r="C37" s="266"/>
    </row>
    <row r="38" ht="16.5">
      <c r="C38" s="266"/>
    </row>
    <row r="41" ht="17.25" customHeight="1"/>
    <row r="42" spans="1:2" ht="16.5">
      <c r="A42" s="265"/>
      <c r="B42" s="265"/>
    </row>
  </sheetData>
  <sheetProtection/>
  <mergeCells count="39">
    <mergeCell ref="W5:Z5"/>
    <mergeCell ref="A12:B20"/>
    <mergeCell ref="AF24:AH28"/>
    <mergeCell ref="O23:S23"/>
    <mergeCell ref="T23:Z23"/>
    <mergeCell ref="AA23:AB23"/>
    <mergeCell ref="AC23:AH23"/>
    <mergeCell ref="X24:Z28"/>
    <mergeCell ref="T24:V28"/>
    <mergeCell ref="W24:W28"/>
    <mergeCell ref="AE24:AE28"/>
    <mergeCell ref="A23:B23"/>
    <mergeCell ref="C23:G23"/>
    <mergeCell ref="A24:B28"/>
    <mergeCell ref="C24:R28"/>
    <mergeCell ref="S24:S28"/>
    <mergeCell ref="H23:N23"/>
    <mergeCell ref="AA24:AA28"/>
    <mergeCell ref="AB24:AD28"/>
    <mergeCell ref="A21:B21"/>
    <mergeCell ref="A22:B22"/>
    <mergeCell ref="AA5:AD5"/>
    <mergeCell ref="AE5:AH5"/>
    <mergeCell ref="A6:B6"/>
    <mergeCell ref="A7:B10"/>
    <mergeCell ref="O5:R5"/>
    <mergeCell ref="A11:B11"/>
    <mergeCell ref="A5:B5"/>
    <mergeCell ref="C5:F5"/>
    <mergeCell ref="G5:J5"/>
    <mergeCell ref="K5:N5"/>
    <mergeCell ref="A2:AH2"/>
    <mergeCell ref="A3:AH3"/>
    <mergeCell ref="A4:B4"/>
    <mergeCell ref="C4:J4"/>
    <mergeCell ref="K4:R4"/>
    <mergeCell ref="S4:Z4"/>
    <mergeCell ref="AA4:AH4"/>
    <mergeCell ref="S5:V5"/>
  </mergeCells>
  <printOptions horizontalCentered="1"/>
  <pageMargins left="0" right="0" top="0.35433070866141736" bottom="0.35433070866141736" header="0.31496062992125984" footer="0.11811023622047245"/>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AH55"/>
  <sheetViews>
    <sheetView view="pageBreakPreview" zoomScale="80" zoomScaleSheetLayoutView="80" zoomScalePageLayoutView="0" workbookViewId="0" topLeftCell="A28">
      <selection activeCell="I13" sqref="I13"/>
    </sheetView>
  </sheetViews>
  <sheetFormatPr defaultColWidth="8.75390625" defaultRowHeight="12.75"/>
  <cols>
    <col min="1" max="2" width="4.50390625" style="1638" customWidth="1"/>
    <col min="3" max="3" width="9.625" style="1638" customWidth="1"/>
    <col min="4" max="4" width="14.125" style="1638" customWidth="1"/>
    <col min="5" max="6" width="2.75390625" style="1638" customWidth="1"/>
    <col min="7" max="7" width="9.625" style="1638" customWidth="1"/>
    <col min="8" max="8" width="14.125" style="1638" customWidth="1"/>
    <col min="9" max="10" width="2.75390625" style="1638" customWidth="1"/>
    <col min="11" max="11" width="10.00390625" style="1638" customWidth="1"/>
    <col min="12" max="12" width="14.125" style="1638" customWidth="1"/>
    <col min="13" max="14" width="2.75390625" style="1638" customWidth="1"/>
    <col min="15" max="15" width="9.625" style="1638" customWidth="1"/>
    <col min="16" max="16" width="14.125" style="1638" customWidth="1"/>
    <col min="17" max="17" width="2.75390625" style="1638" customWidth="1"/>
    <col min="18" max="18" width="3.125" style="1638" customWidth="1"/>
    <col min="19" max="19" width="9.625" style="1638" customWidth="1"/>
    <col min="20" max="20" width="14.125" style="1638" customWidth="1"/>
    <col min="21" max="22" width="2.75390625" style="1638" customWidth="1"/>
    <col min="23" max="23" width="9.625" style="1638" customWidth="1"/>
    <col min="24" max="24" width="14.125" style="1638" customWidth="1"/>
    <col min="25" max="26" width="3.75390625" style="1638" bestFit="1" customWidth="1"/>
    <col min="27" max="27" width="9.625" style="1638" customWidth="1"/>
    <col min="28" max="28" width="14.125" style="1638" customWidth="1"/>
    <col min="29" max="30" width="3.75390625" style="1638" bestFit="1" customWidth="1"/>
    <col min="31" max="31" width="9.625" style="1638" customWidth="1"/>
    <col min="32" max="32" width="14.50390625" style="1638" customWidth="1"/>
    <col min="33" max="34" width="3.75390625" style="1638" bestFit="1" customWidth="1"/>
    <col min="35" max="16384" width="8.75390625" style="1638" customWidth="1"/>
  </cols>
  <sheetData>
    <row r="1" spans="1:34" ht="16.5">
      <c r="A1" s="308"/>
      <c r="B1" s="308"/>
      <c r="C1" s="262"/>
      <c r="D1" s="262"/>
      <c r="E1" s="263"/>
      <c r="F1" s="263"/>
      <c r="G1" s="141"/>
      <c r="H1" s="141"/>
      <c r="I1" s="263"/>
      <c r="J1" s="263"/>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27.75">
      <c r="A2" s="1745" t="s">
        <v>229</v>
      </c>
      <c r="B2" s="1745"/>
      <c r="C2" s="1745"/>
      <c r="D2" s="1745"/>
      <c r="E2" s="1745"/>
      <c r="F2" s="1745"/>
      <c r="G2" s="1745"/>
      <c r="H2" s="1745"/>
      <c r="I2" s="1745"/>
      <c r="J2" s="1745"/>
      <c r="K2" s="1745"/>
      <c r="L2" s="1745"/>
      <c r="M2" s="1745"/>
      <c r="N2" s="1745"/>
      <c r="O2" s="1745"/>
      <c r="P2" s="1745"/>
      <c r="Q2" s="1745"/>
      <c r="R2" s="1745"/>
      <c r="S2" s="1745"/>
      <c r="T2" s="1745"/>
      <c r="U2" s="1745"/>
      <c r="V2" s="1745"/>
      <c r="W2" s="1745"/>
      <c r="X2" s="1745"/>
      <c r="Y2" s="1745"/>
      <c r="Z2" s="1745"/>
      <c r="AA2" s="1745"/>
      <c r="AB2" s="1745"/>
      <c r="AC2" s="1745"/>
      <c r="AD2" s="1745"/>
      <c r="AE2" s="1745"/>
      <c r="AF2" s="1745"/>
      <c r="AG2" s="1745"/>
      <c r="AH2" s="1745"/>
    </row>
    <row r="3" spans="1:34" ht="17.25" thickBot="1">
      <c r="A3" s="1868" t="s">
        <v>1561</v>
      </c>
      <c r="B3" s="1869"/>
      <c r="C3" s="1869"/>
      <c r="D3" s="1869"/>
      <c r="E3" s="1869"/>
      <c r="F3" s="1869"/>
      <c r="G3" s="1869"/>
      <c r="H3" s="1869"/>
      <c r="I3" s="1869"/>
      <c r="J3" s="1869"/>
      <c r="K3" s="1869"/>
      <c r="L3" s="1869"/>
      <c r="M3" s="1869"/>
      <c r="N3" s="1869"/>
      <c r="O3" s="1869"/>
      <c r="P3" s="1869"/>
      <c r="Q3" s="1869"/>
      <c r="R3" s="1869"/>
      <c r="S3" s="1869"/>
      <c r="T3" s="1869"/>
      <c r="U3" s="1869"/>
      <c r="V3" s="1869"/>
      <c r="W3" s="1869"/>
      <c r="X3" s="1869"/>
      <c r="Y3" s="1869"/>
      <c r="Z3" s="1869"/>
      <c r="AA3" s="1869"/>
      <c r="AB3" s="1869"/>
      <c r="AC3" s="1869"/>
      <c r="AD3" s="1869"/>
      <c r="AE3" s="1869"/>
      <c r="AF3" s="1869"/>
      <c r="AG3" s="1869"/>
      <c r="AH3" s="1869"/>
    </row>
    <row r="4" spans="1:34" ht="16.5">
      <c r="A4" s="1870" t="s">
        <v>0</v>
      </c>
      <c r="B4" s="1871"/>
      <c r="C4" s="1872" t="s">
        <v>158</v>
      </c>
      <c r="D4" s="1873"/>
      <c r="E4" s="1873"/>
      <c r="F4" s="1873"/>
      <c r="G4" s="1873"/>
      <c r="H4" s="1873"/>
      <c r="I4" s="1873"/>
      <c r="J4" s="1873"/>
      <c r="K4" s="1874" t="s">
        <v>159</v>
      </c>
      <c r="L4" s="1874"/>
      <c r="M4" s="1874"/>
      <c r="N4" s="1874"/>
      <c r="O4" s="1874"/>
      <c r="P4" s="1874"/>
      <c r="Q4" s="1874"/>
      <c r="R4" s="1874"/>
      <c r="S4" s="1874" t="s">
        <v>160</v>
      </c>
      <c r="T4" s="1874"/>
      <c r="U4" s="1874"/>
      <c r="V4" s="1874"/>
      <c r="W4" s="1874"/>
      <c r="X4" s="1874"/>
      <c r="Y4" s="1874"/>
      <c r="Z4" s="1874"/>
      <c r="AA4" s="1875" t="s">
        <v>161</v>
      </c>
      <c r="AB4" s="1873"/>
      <c r="AC4" s="1873"/>
      <c r="AD4" s="1873"/>
      <c r="AE4" s="1873"/>
      <c r="AF4" s="1873"/>
      <c r="AG4" s="1873"/>
      <c r="AH4" s="1876"/>
    </row>
    <row r="5" spans="1:34" ht="16.5">
      <c r="A5" s="1867" t="s">
        <v>32</v>
      </c>
      <c r="B5" s="1747"/>
      <c r="C5" s="1743" t="s">
        <v>5</v>
      </c>
      <c r="D5" s="1743"/>
      <c r="E5" s="1743"/>
      <c r="F5" s="1743"/>
      <c r="G5" s="1743" t="s">
        <v>6</v>
      </c>
      <c r="H5" s="1743"/>
      <c r="I5" s="1743"/>
      <c r="J5" s="1877"/>
      <c r="K5" s="1748" t="s">
        <v>5</v>
      </c>
      <c r="L5" s="1743"/>
      <c r="M5" s="1743"/>
      <c r="N5" s="1743"/>
      <c r="O5" s="1743" t="s">
        <v>6</v>
      </c>
      <c r="P5" s="1743"/>
      <c r="Q5" s="1743"/>
      <c r="R5" s="1877"/>
      <c r="S5" s="1748" t="s">
        <v>5</v>
      </c>
      <c r="T5" s="1743"/>
      <c r="U5" s="1743"/>
      <c r="V5" s="1743"/>
      <c r="W5" s="1743" t="s">
        <v>6</v>
      </c>
      <c r="X5" s="1743"/>
      <c r="Y5" s="1743"/>
      <c r="Z5" s="1877"/>
      <c r="AA5" s="1748" t="s">
        <v>5</v>
      </c>
      <c r="AB5" s="1743"/>
      <c r="AC5" s="1743"/>
      <c r="AD5" s="1743"/>
      <c r="AE5" s="1743" t="s">
        <v>6</v>
      </c>
      <c r="AF5" s="1743"/>
      <c r="AG5" s="1743"/>
      <c r="AH5" s="1877"/>
    </row>
    <row r="6" spans="1:34" ht="31.5">
      <c r="A6" s="1859" t="s">
        <v>33</v>
      </c>
      <c r="B6" s="1860"/>
      <c r="C6" s="1620" t="s">
        <v>8</v>
      </c>
      <c r="D6" s="1624" t="s">
        <v>9</v>
      </c>
      <c r="E6" s="1619" t="s">
        <v>10</v>
      </c>
      <c r="F6" s="1619" t="s">
        <v>11</v>
      </c>
      <c r="G6" s="1620" t="s">
        <v>8</v>
      </c>
      <c r="H6" s="1620" t="s">
        <v>9</v>
      </c>
      <c r="I6" s="1619" t="s">
        <v>10</v>
      </c>
      <c r="J6" s="1622" t="s">
        <v>11</v>
      </c>
      <c r="K6" s="1626" t="s">
        <v>8</v>
      </c>
      <c r="L6" s="1620" t="s">
        <v>9</v>
      </c>
      <c r="M6" s="1619" t="s">
        <v>10</v>
      </c>
      <c r="N6" s="1619" t="s">
        <v>11</v>
      </c>
      <c r="O6" s="1620" t="s">
        <v>8</v>
      </c>
      <c r="P6" s="1620" t="s">
        <v>9</v>
      </c>
      <c r="Q6" s="1619" t="s">
        <v>10</v>
      </c>
      <c r="R6" s="1622" t="s">
        <v>11</v>
      </c>
      <c r="S6" s="1626" t="s">
        <v>8</v>
      </c>
      <c r="T6" s="1620" t="s">
        <v>9</v>
      </c>
      <c r="U6" s="1619" t="s">
        <v>10</v>
      </c>
      <c r="V6" s="1619" t="s">
        <v>11</v>
      </c>
      <c r="W6" s="1620" t="s">
        <v>8</v>
      </c>
      <c r="X6" s="1620" t="s">
        <v>9</v>
      </c>
      <c r="Y6" s="1619" t="s">
        <v>10</v>
      </c>
      <c r="Z6" s="1622" t="s">
        <v>11</v>
      </c>
      <c r="AA6" s="309" t="s">
        <v>8</v>
      </c>
      <c r="AB6" s="1624" t="s">
        <v>9</v>
      </c>
      <c r="AC6" s="1619" t="s">
        <v>10</v>
      </c>
      <c r="AD6" s="1619" t="s">
        <v>11</v>
      </c>
      <c r="AE6" s="1624" t="s">
        <v>8</v>
      </c>
      <c r="AF6" s="1624" t="s">
        <v>9</v>
      </c>
      <c r="AG6" s="1619" t="s">
        <v>10</v>
      </c>
      <c r="AH6" s="1622" t="s">
        <v>11</v>
      </c>
    </row>
    <row r="7" spans="1:34" ht="16.5">
      <c r="A7" s="1861"/>
      <c r="B7" s="1862"/>
      <c r="C7" s="1620" t="s">
        <v>105</v>
      </c>
      <c r="D7" s="77" t="s">
        <v>1562</v>
      </c>
      <c r="E7" s="1620">
        <v>2</v>
      </c>
      <c r="F7" s="1620">
        <v>2</v>
      </c>
      <c r="G7" s="1620" t="s">
        <v>107</v>
      </c>
      <c r="H7" s="80" t="s">
        <v>108</v>
      </c>
      <c r="I7" s="1620">
        <v>2</v>
      </c>
      <c r="J7" s="1625">
        <v>2</v>
      </c>
      <c r="K7" s="310" t="s">
        <v>99</v>
      </c>
      <c r="L7" s="80" t="s">
        <v>100</v>
      </c>
      <c r="M7" s="1620">
        <v>2</v>
      </c>
      <c r="N7" s="1625">
        <v>2</v>
      </c>
      <c r="O7" s="1620" t="s">
        <v>101</v>
      </c>
      <c r="P7" s="80" t="s">
        <v>1563</v>
      </c>
      <c r="Q7" s="1620">
        <v>2</v>
      </c>
      <c r="R7" s="311">
        <v>2</v>
      </c>
      <c r="S7" s="1626" t="s">
        <v>95</v>
      </c>
      <c r="T7" s="77" t="s">
        <v>96</v>
      </c>
      <c r="U7" s="1620">
        <v>2</v>
      </c>
      <c r="V7" s="1620">
        <v>2</v>
      </c>
      <c r="W7" s="1620" t="s">
        <v>97</v>
      </c>
      <c r="X7" s="80" t="s">
        <v>98</v>
      </c>
      <c r="Y7" s="1620">
        <v>2</v>
      </c>
      <c r="Z7" s="1625">
        <v>2</v>
      </c>
      <c r="AA7" s="1633"/>
      <c r="AB7" s="85"/>
      <c r="AC7" s="1620"/>
      <c r="AD7" s="1620"/>
      <c r="AE7" s="1624"/>
      <c r="AF7" s="85"/>
      <c r="AG7" s="1620"/>
      <c r="AH7" s="311"/>
    </row>
    <row r="8" spans="1:34" ht="16.5">
      <c r="A8" s="1861"/>
      <c r="B8" s="1862"/>
      <c r="C8" s="1620" t="s">
        <v>112</v>
      </c>
      <c r="D8" s="77" t="s">
        <v>113</v>
      </c>
      <c r="E8" s="1620">
        <v>2</v>
      </c>
      <c r="F8" s="1620">
        <v>2</v>
      </c>
      <c r="G8" s="1620" t="s">
        <v>232</v>
      </c>
      <c r="H8" s="80" t="s">
        <v>137</v>
      </c>
      <c r="I8" s="1620">
        <v>2</v>
      </c>
      <c r="J8" s="1625">
        <v>2</v>
      </c>
      <c r="K8" s="310" t="s">
        <v>109</v>
      </c>
      <c r="L8" s="80" t="s">
        <v>110</v>
      </c>
      <c r="M8" s="1620">
        <v>2</v>
      </c>
      <c r="N8" s="1625">
        <v>2</v>
      </c>
      <c r="O8" s="1620" t="s">
        <v>111</v>
      </c>
      <c r="P8" s="80" t="s">
        <v>139</v>
      </c>
      <c r="Q8" s="1620">
        <v>2</v>
      </c>
      <c r="R8" s="1620">
        <v>2</v>
      </c>
      <c r="S8" s="312"/>
      <c r="T8" s="313"/>
      <c r="U8" s="314"/>
      <c r="V8" s="314"/>
      <c r="W8" s="1639" t="s">
        <v>103</v>
      </c>
      <c r="X8" s="313" t="s">
        <v>104</v>
      </c>
      <c r="Y8" s="314">
        <v>2</v>
      </c>
      <c r="Z8" s="314">
        <v>2</v>
      </c>
      <c r="AA8" s="1633"/>
      <c r="AB8" s="1624"/>
      <c r="AC8" s="1620"/>
      <c r="AD8" s="1620"/>
      <c r="AE8" s="1624"/>
      <c r="AF8" s="1624"/>
      <c r="AG8" s="1620"/>
      <c r="AH8" s="311"/>
    </row>
    <row r="9" spans="1:34" ht="16.5">
      <c r="A9" s="1861"/>
      <c r="B9" s="1862"/>
      <c r="C9" s="1620" t="s">
        <v>114</v>
      </c>
      <c r="D9" s="77" t="s">
        <v>142</v>
      </c>
      <c r="E9" s="1620">
        <v>0</v>
      </c>
      <c r="F9" s="1620">
        <v>1</v>
      </c>
      <c r="G9" s="1620" t="s">
        <v>116</v>
      </c>
      <c r="H9" s="80" t="s">
        <v>117</v>
      </c>
      <c r="I9" s="1620">
        <v>0</v>
      </c>
      <c r="J9" s="1625">
        <v>1</v>
      </c>
      <c r="K9" s="315"/>
      <c r="L9" s="316"/>
      <c r="M9" s="317"/>
      <c r="N9" s="318"/>
      <c r="O9" s="319"/>
      <c r="P9" s="319"/>
      <c r="Q9" s="319"/>
      <c r="R9" s="320"/>
      <c r="S9" s="1626"/>
      <c r="T9" s="85"/>
      <c r="U9" s="1620"/>
      <c r="V9" s="1620"/>
      <c r="W9" s="1620"/>
      <c r="X9" s="85"/>
      <c r="Y9" s="1620"/>
      <c r="Z9" s="1625"/>
      <c r="AA9" s="1633"/>
      <c r="AB9" s="1624"/>
      <c r="AC9" s="1620"/>
      <c r="AD9" s="1620"/>
      <c r="AE9" s="1624"/>
      <c r="AF9" s="1624"/>
      <c r="AG9" s="1620"/>
      <c r="AH9" s="311"/>
    </row>
    <row r="10" spans="1:34" ht="16.5">
      <c r="A10" s="1861"/>
      <c r="B10" s="1862"/>
      <c r="C10" s="95" t="s">
        <v>144</v>
      </c>
      <c r="D10" s="275" t="s">
        <v>1564</v>
      </c>
      <c r="E10" s="95">
        <v>2</v>
      </c>
      <c r="F10" s="95">
        <v>2</v>
      </c>
      <c r="G10" s="95" t="s">
        <v>145</v>
      </c>
      <c r="H10" s="275" t="s">
        <v>146</v>
      </c>
      <c r="I10" s="95">
        <v>2</v>
      </c>
      <c r="J10" s="274">
        <v>2</v>
      </c>
      <c r="K10" s="321"/>
      <c r="L10" s="319"/>
      <c r="M10" s="319"/>
      <c r="N10" s="319"/>
      <c r="O10" s="319"/>
      <c r="P10" s="319"/>
      <c r="Q10" s="319"/>
      <c r="R10" s="320"/>
      <c r="S10" s="1626"/>
      <c r="T10" s="85"/>
      <c r="U10" s="1620"/>
      <c r="V10" s="1620"/>
      <c r="W10" s="1620"/>
      <c r="X10" s="85"/>
      <c r="Y10" s="1620"/>
      <c r="Z10" s="1625"/>
      <c r="AA10" s="1633"/>
      <c r="AB10" s="1624"/>
      <c r="AC10" s="1620"/>
      <c r="AD10" s="1620"/>
      <c r="AE10" s="1624"/>
      <c r="AF10" s="1624"/>
      <c r="AG10" s="1620"/>
      <c r="AH10" s="311"/>
    </row>
    <row r="11" spans="1:34" ht="16.5">
      <c r="A11" s="1861"/>
      <c r="B11" s="1862"/>
      <c r="C11" s="317"/>
      <c r="D11" s="322"/>
      <c r="E11" s="323"/>
      <c r="F11" s="323"/>
      <c r="G11" s="314" t="s">
        <v>120</v>
      </c>
      <c r="H11" s="324" t="s">
        <v>233</v>
      </c>
      <c r="I11" s="314">
        <v>2</v>
      </c>
      <c r="J11" s="314">
        <v>2</v>
      </c>
      <c r="K11" s="310"/>
      <c r="L11" s="1624"/>
      <c r="M11" s="1620"/>
      <c r="N11" s="1620"/>
      <c r="O11" s="1620"/>
      <c r="P11" s="85"/>
      <c r="Q11" s="1620"/>
      <c r="R11" s="311"/>
      <c r="S11" s="1626"/>
      <c r="T11" s="85"/>
      <c r="U11" s="1620"/>
      <c r="V11" s="1620"/>
      <c r="W11" s="1620"/>
      <c r="X11" s="85"/>
      <c r="Y11" s="1620"/>
      <c r="Z11" s="1625"/>
      <c r="AA11" s="1633"/>
      <c r="AB11" s="1624"/>
      <c r="AC11" s="1620"/>
      <c r="AD11" s="1620"/>
      <c r="AE11" s="1624"/>
      <c r="AF11" s="1624"/>
      <c r="AG11" s="1620"/>
      <c r="AH11" s="311"/>
    </row>
    <row r="12" spans="1:34" ht="17.25" thickBot="1">
      <c r="A12" s="1861"/>
      <c r="B12" s="1862"/>
      <c r="C12" s="95"/>
      <c r="D12" s="275"/>
      <c r="E12" s="323"/>
      <c r="F12" s="323"/>
      <c r="G12" s="323"/>
      <c r="H12" s="325"/>
      <c r="I12" s="323"/>
      <c r="J12" s="326"/>
      <c r="K12" s="327"/>
      <c r="L12" s="120"/>
      <c r="M12" s="121"/>
      <c r="N12" s="121"/>
      <c r="O12" s="121"/>
      <c r="P12" s="120"/>
      <c r="Q12" s="121"/>
      <c r="R12" s="328"/>
      <c r="S12" s="276"/>
      <c r="T12" s="94"/>
      <c r="U12" s="95"/>
      <c r="V12" s="95"/>
      <c r="W12" s="95"/>
      <c r="X12" s="94"/>
      <c r="Y12" s="95"/>
      <c r="Z12" s="274"/>
      <c r="AA12" s="1630"/>
      <c r="AB12" s="273"/>
      <c r="AC12" s="95"/>
      <c r="AD12" s="95"/>
      <c r="AE12" s="273"/>
      <c r="AF12" s="273"/>
      <c r="AG12" s="95"/>
      <c r="AH12" s="329"/>
    </row>
    <row r="13" spans="1:34" ht="18" thickBot="1" thickTop="1">
      <c r="A13" s="1837" t="s">
        <v>12</v>
      </c>
      <c r="B13" s="1761"/>
      <c r="C13" s="292"/>
      <c r="D13" s="298"/>
      <c r="E13" s="1665">
        <v>4</v>
      </c>
      <c r="F13" s="331">
        <f>SUM(F8:F12)</f>
        <v>5</v>
      </c>
      <c r="G13" s="332"/>
      <c r="H13" s="333"/>
      <c r="I13" s="1665">
        <v>6</v>
      </c>
      <c r="J13" s="334">
        <f>SUM(J7,J9:J12)</f>
        <v>7</v>
      </c>
      <c r="K13" s="335"/>
      <c r="L13" s="296"/>
      <c r="M13" s="330">
        <f>SUM(M8:M12)</f>
        <v>2</v>
      </c>
      <c r="N13" s="330">
        <f>SUM(N8:N12)</f>
        <v>2</v>
      </c>
      <c r="O13" s="330"/>
      <c r="P13" s="296"/>
      <c r="Q13" s="292">
        <f>SUM(Q8:Q12)</f>
        <v>2</v>
      </c>
      <c r="R13" s="336">
        <f>SUM(R8:R12)</f>
        <v>2</v>
      </c>
      <c r="S13" s="1300"/>
      <c r="T13" s="296"/>
      <c r="U13" s="292">
        <f>SUM(U7:U12)</f>
        <v>2</v>
      </c>
      <c r="V13" s="292">
        <f>SUM(V7:V12)</f>
        <v>2</v>
      </c>
      <c r="W13" s="292"/>
      <c r="X13" s="296"/>
      <c r="Y13" s="292">
        <f>SUM(Y7:Y12)</f>
        <v>4</v>
      </c>
      <c r="Z13" s="337">
        <f>SUM(Z7:Z12)</f>
        <v>4</v>
      </c>
      <c r="AA13" s="1631"/>
      <c r="AB13" s="296"/>
      <c r="AC13" s="292">
        <f>SUM(AC7:AC12)</f>
        <v>0</v>
      </c>
      <c r="AD13" s="292">
        <f>SUM(AD7:AD12)</f>
        <v>0</v>
      </c>
      <c r="AE13" s="296"/>
      <c r="AF13" s="296"/>
      <c r="AG13" s="292">
        <f>SUM(AG7:AG12)</f>
        <v>0</v>
      </c>
      <c r="AH13" s="336">
        <f>SUM(AH7:AH12)</f>
        <v>0</v>
      </c>
    </row>
    <row r="14" spans="1:34" ht="17.25" thickTop="1">
      <c r="A14" s="1863" t="s">
        <v>34</v>
      </c>
      <c r="B14" s="1864" t="s">
        <v>35</v>
      </c>
      <c r="C14" s="81"/>
      <c r="D14" s="184"/>
      <c r="E14" s="81"/>
      <c r="F14" s="81"/>
      <c r="G14" s="338"/>
      <c r="H14" s="147"/>
      <c r="I14" s="81"/>
      <c r="J14" s="1623"/>
      <c r="K14" s="339"/>
      <c r="L14" s="340" t="s">
        <v>1565</v>
      </c>
      <c r="M14" s="341">
        <v>2</v>
      </c>
      <c r="N14" s="341">
        <v>2</v>
      </c>
      <c r="O14" s="341"/>
      <c r="P14" s="340" t="s">
        <v>164</v>
      </c>
      <c r="Q14" s="341">
        <v>2</v>
      </c>
      <c r="R14" s="342">
        <v>2</v>
      </c>
      <c r="S14" s="343"/>
      <c r="T14" s="340" t="s">
        <v>234</v>
      </c>
      <c r="U14" s="81">
        <v>2</v>
      </c>
      <c r="V14" s="81">
        <v>2</v>
      </c>
      <c r="W14" s="81"/>
      <c r="X14" s="289"/>
      <c r="Y14" s="81"/>
      <c r="Z14" s="1623"/>
      <c r="AA14" s="1632"/>
      <c r="AB14" s="289"/>
      <c r="AC14" s="81"/>
      <c r="AD14" s="81"/>
      <c r="AE14" s="185"/>
      <c r="AF14" s="289"/>
      <c r="AG14" s="81"/>
      <c r="AH14" s="344"/>
    </row>
    <row r="15" spans="1:34" ht="16.5">
      <c r="A15" s="1863"/>
      <c r="B15" s="1865"/>
      <c r="C15" s="236"/>
      <c r="D15" s="80"/>
      <c r="E15" s="1620"/>
      <c r="F15" s="1620"/>
      <c r="G15" s="236"/>
      <c r="H15" s="80"/>
      <c r="I15" s="1620"/>
      <c r="J15" s="1625"/>
      <c r="K15" s="310"/>
      <c r="L15" s="85"/>
      <c r="M15" s="1620"/>
      <c r="N15" s="1620"/>
      <c r="O15" s="1620"/>
      <c r="P15" s="85"/>
      <c r="Q15" s="1620"/>
      <c r="R15" s="311"/>
      <c r="S15" s="1626"/>
      <c r="T15" s="85"/>
      <c r="U15" s="1620"/>
      <c r="V15" s="1620"/>
      <c r="W15" s="1620"/>
      <c r="X15" s="85"/>
      <c r="Y15" s="1620"/>
      <c r="Z15" s="1625"/>
      <c r="AA15" s="1633"/>
      <c r="AB15" s="85"/>
      <c r="AC15" s="1620"/>
      <c r="AD15" s="1620"/>
      <c r="AE15" s="1624"/>
      <c r="AF15" s="85"/>
      <c r="AG15" s="1620"/>
      <c r="AH15" s="311"/>
    </row>
    <row r="16" spans="1:34" ht="16.5">
      <c r="A16" s="1863"/>
      <c r="B16" s="1866" t="s">
        <v>36</v>
      </c>
      <c r="C16" s="1620" t="s">
        <v>1566</v>
      </c>
      <c r="D16" s="77" t="s">
        <v>1567</v>
      </c>
      <c r="E16" s="1620">
        <v>2</v>
      </c>
      <c r="F16" s="1620">
        <v>2</v>
      </c>
      <c r="G16" s="1620" t="s">
        <v>1568</v>
      </c>
      <c r="H16" s="80" t="s">
        <v>1569</v>
      </c>
      <c r="I16" s="1620">
        <v>2</v>
      </c>
      <c r="J16" s="1625">
        <v>2</v>
      </c>
      <c r="K16" s="310"/>
      <c r="L16" s="85"/>
      <c r="M16" s="1620"/>
      <c r="N16" s="1620"/>
      <c r="O16" s="1620"/>
      <c r="P16" s="85"/>
      <c r="Q16" s="1620"/>
      <c r="R16" s="311"/>
      <c r="S16" s="1626"/>
      <c r="T16" s="80"/>
      <c r="U16" s="1620"/>
      <c r="V16" s="1620"/>
      <c r="W16" s="1620"/>
      <c r="X16" s="80"/>
      <c r="Y16" s="1620"/>
      <c r="Z16" s="1625"/>
      <c r="AA16" s="1633"/>
      <c r="AB16" s="1624"/>
      <c r="AC16" s="1620"/>
      <c r="AD16" s="1620"/>
      <c r="AE16" s="1624"/>
      <c r="AF16" s="1624"/>
      <c r="AG16" s="1620"/>
      <c r="AH16" s="311"/>
    </row>
    <row r="17" spans="1:34" ht="17.25" thickBot="1">
      <c r="A17" s="1863"/>
      <c r="B17" s="1864"/>
      <c r="C17" s="95"/>
      <c r="D17" s="275"/>
      <c r="E17" s="95"/>
      <c r="F17" s="95"/>
      <c r="G17" s="278"/>
      <c r="H17" s="277"/>
      <c r="I17" s="95"/>
      <c r="J17" s="274"/>
      <c r="K17" s="345"/>
      <c r="L17" s="94"/>
      <c r="M17" s="95"/>
      <c r="N17" s="95"/>
      <c r="O17" s="95"/>
      <c r="P17" s="94"/>
      <c r="Q17" s="95"/>
      <c r="R17" s="329"/>
      <c r="S17" s="276"/>
      <c r="T17" s="94"/>
      <c r="U17" s="95"/>
      <c r="V17" s="95"/>
      <c r="W17" s="95"/>
      <c r="X17" s="94"/>
      <c r="Y17" s="95"/>
      <c r="Z17" s="274"/>
      <c r="AA17" s="1630"/>
      <c r="AB17" s="273"/>
      <c r="AC17" s="95"/>
      <c r="AD17" s="95"/>
      <c r="AE17" s="273"/>
      <c r="AF17" s="273"/>
      <c r="AG17" s="95"/>
      <c r="AH17" s="329"/>
    </row>
    <row r="18" spans="1:34" ht="18" thickBot="1" thickTop="1">
      <c r="A18" s="1837" t="s">
        <v>12</v>
      </c>
      <c r="B18" s="1850"/>
      <c r="C18" s="292"/>
      <c r="D18" s="298"/>
      <c r="E18" s="292">
        <v>0</v>
      </c>
      <c r="F18" s="292">
        <f>SUM(F14:F17)</f>
        <v>2</v>
      </c>
      <c r="G18" s="297"/>
      <c r="H18" s="294"/>
      <c r="I18" s="292">
        <v>0</v>
      </c>
      <c r="J18" s="337">
        <f>SUM(J14:J17)</f>
        <v>2</v>
      </c>
      <c r="K18" s="335"/>
      <c r="L18" s="346"/>
      <c r="M18" s="292">
        <f>SUM(M14:M17)</f>
        <v>2</v>
      </c>
      <c r="N18" s="292">
        <f>SUM(N14:N17)</f>
        <v>2</v>
      </c>
      <c r="O18" s="292"/>
      <c r="P18" s="346"/>
      <c r="Q18" s="292">
        <f>SUM(Q14:Q17)</f>
        <v>2</v>
      </c>
      <c r="R18" s="336">
        <f>SUM(R14:R17)</f>
        <v>2</v>
      </c>
      <c r="S18" s="1300"/>
      <c r="T18" s="346"/>
      <c r="U18" s="292">
        <f>SUM(U14:U17)</f>
        <v>2</v>
      </c>
      <c r="V18" s="292">
        <f>SUM(V14:V17)</f>
        <v>2</v>
      </c>
      <c r="W18" s="292"/>
      <c r="X18" s="346"/>
      <c r="Y18" s="292">
        <v>0</v>
      </c>
      <c r="Z18" s="337">
        <f>SUM(Z14:Z17)</f>
        <v>0</v>
      </c>
      <c r="AA18" s="1631"/>
      <c r="AB18" s="346"/>
      <c r="AC18" s="292">
        <f>SUM(AC14:AC17)</f>
        <v>0</v>
      </c>
      <c r="AD18" s="292">
        <f>SUM(AD14:AD17)</f>
        <v>0</v>
      </c>
      <c r="AE18" s="296"/>
      <c r="AF18" s="346"/>
      <c r="AG18" s="292">
        <f>SUM(AG14:AG17)</f>
        <v>0</v>
      </c>
      <c r="AH18" s="336">
        <f>SUM(AH14:AH17)</f>
        <v>0</v>
      </c>
    </row>
    <row r="19" spans="1:34" ht="17.25" thickTop="1">
      <c r="A19" s="1851" t="s">
        <v>235</v>
      </c>
      <c r="B19" s="1852"/>
      <c r="C19" s="347" t="s">
        <v>236</v>
      </c>
      <c r="D19" s="184" t="s">
        <v>125</v>
      </c>
      <c r="E19" s="81">
        <v>2</v>
      </c>
      <c r="F19" s="81">
        <v>2</v>
      </c>
      <c r="G19" s="348" t="s">
        <v>122</v>
      </c>
      <c r="H19" s="313" t="s">
        <v>1570</v>
      </c>
      <c r="I19" s="349">
        <v>2</v>
      </c>
      <c r="J19" s="350">
        <v>2</v>
      </c>
      <c r="K19" s="351"/>
      <c r="L19" s="147"/>
      <c r="M19" s="81"/>
      <c r="N19" s="81"/>
      <c r="O19" s="338"/>
      <c r="P19" s="147"/>
      <c r="Q19" s="81"/>
      <c r="R19" s="344"/>
      <c r="S19" s="1634"/>
      <c r="T19" s="147"/>
      <c r="U19" s="81"/>
      <c r="V19" s="81"/>
      <c r="W19" s="338"/>
      <c r="X19" s="147"/>
      <c r="Y19" s="81"/>
      <c r="Z19" s="1623"/>
      <c r="AA19" s="1635"/>
      <c r="AB19" s="147"/>
      <c r="AC19" s="81"/>
      <c r="AD19" s="81"/>
      <c r="AE19" s="147"/>
      <c r="AF19" s="147"/>
      <c r="AG19" s="338"/>
      <c r="AH19" s="352"/>
    </row>
    <row r="20" spans="1:34" ht="17.25" thickBot="1">
      <c r="A20" s="1853"/>
      <c r="B20" s="1854"/>
      <c r="C20" s="95"/>
      <c r="D20" s="275"/>
      <c r="E20" s="95"/>
      <c r="F20" s="95"/>
      <c r="G20" s="278"/>
      <c r="H20" s="277"/>
      <c r="I20" s="95"/>
      <c r="J20" s="274"/>
      <c r="K20" s="353"/>
      <c r="L20" s="277"/>
      <c r="M20" s="95"/>
      <c r="N20" s="95"/>
      <c r="O20" s="278"/>
      <c r="P20" s="277"/>
      <c r="Q20" s="95"/>
      <c r="R20" s="329"/>
      <c r="S20" s="279"/>
      <c r="T20" s="277"/>
      <c r="U20" s="95"/>
      <c r="V20" s="95"/>
      <c r="W20" s="278"/>
      <c r="X20" s="277"/>
      <c r="Y20" s="95"/>
      <c r="Z20" s="274"/>
      <c r="AA20" s="1636"/>
      <c r="AB20" s="277"/>
      <c r="AC20" s="95"/>
      <c r="AD20" s="95"/>
      <c r="AE20" s="277"/>
      <c r="AF20" s="277"/>
      <c r="AG20" s="278"/>
      <c r="AH20" s="354"/>
    </row>
    <row r="21" spans="1:34" ht="18" thickBot="1" thickTop="1">
      <c r="A21" s="1837" t="s">
        <v>12</v>
      </c>
      <c r="B21" s="1850"/>
      <c r="C21" s="297"/>
      <c r="D21" s="298"/>
      <c r="E21" s="292">
        <f>SUM(E19:E20)</f>
        <v>2</v>
      </c>
      <c r="F21" s="292">
        <f>SUM(F19:F20)</f>
        <v>2</v>
      </c>
      <c r="G21" s="297"/>
      <c r="H21" s="294"/>
      <c r="I21" s="292">
        <f>SUM(I19:I20)</f>
        <v>2</v>
      </c>
      <c r="J21" s="337">
        <f>SUM(J19:J20)</f>
        <v>2</v>
      </c>
      <c r="K21" s="355"/>
      <c r="L21" s="294"/>
      <c r="M21" s="292">
        <f>SUM(M19:M20)</f>
        <v>0</v>
      </c>
      <c r="N21" s="292">
        <f>SUM(N19:N20)</f>
        <v>0</v>
      </c>
      <c r="O21" s="297"/>
      <c r="P21" s="294"/>
      <c r="Q21" s="292">
        <f>SUM(Q19:Q20)</f>
        <v>0</v>
      </c>
      <c r="R21" s="336">
        <f>SUM(R19:R20)</f>
        <v>0</v>
      </c>
      <c r="S21" s="295"/>
      <c r="T21" s="294"/>
      <c r="U21" s="292">
        <f>SUM(U19:U20)</f>
        <v>0</v>
      </c>
      <c r="V21" s="292">
        <f>SUM(V19:V20)</f>
        <v>0</v>
      </c>
      <c r="W21" s="297"/>
      <c r="X21" s="294"/>
      <c r="Y21" s="292">
        <f>SUM(Y19:Y20)</f>
        <v>0</v>
      </c>
      <c r="Z21" s="337">
        <f>SUM(Z19:Z20)</f>
        <v>0</v>
      </c>
      <c r="AA21" s="1637"/>
      <c r="AB21" s="294"/>
      <c r="AC21" s="292">
        <f>SUM(AC19:AC20)</f>
        <v>0</v>
      </c>
      <c r="AD21" s="292">
        <f>SUM(AD19:AD20)</f>
        <v>0</v>
      </c>
      <c r="AE21" s="294"/>
      <c r="AF21" s="294"/>
      <c r="AG21" s="292">
        <f>SUM(AG19:AG20)</f>
        <v>0</v>
      </c>
      <c r="AH21" s="336">
        <f>SUM(AH19:AH20)</f>
        <v>0</v>
      </c>
    </row>
    <row r="22" spans="1:34" ht="17.25" thickTop="1">
      <c r="A22" s="1855" t="s">
        <v>237</v>
      </c>
      <c r="B22" s="1856"/>
      <c r="C22" s="356"/>
      <c r="D22" s="357" t="s">
        <v>238</v>
      </c>
      <c r="E22" s="356">
        <v>2</v>
      </c>
      <c r="F22" s="356">
        <v>2</v>
      </c>
      <c r="G22" s="356"/>
      <c r="H22" s="357" t="s">
        <v>169</v>
      </c>
      <c r="I22" s="356">
        <v>2</v>
      </c>
      <c r="J22" s="358">
        <v>2</v>
      </c>
      <c r="K22" s="359"/>
      <c r="L22" s="360"/>
      <c r="M22" s="361"/>
      <c r="N22" s="361"/>
      <c r="O22" s="361"/>
      <c r="P22" s="360"/>
      <c r="Q22" s="361"/>
      <c r="R22" s="361"/>
      <c r="S22" s="361"/>
      <c r="T22" s="360"/>
      <c r="U22" s="361"/>
      <c r="V22" s="361"/>
      <c r="W22" s="361"/>
      <c r="X22" s="361"/>
      <c r="Y22" s="361"/>
      <c r="Z22" s="361"/>
      <c r="AA22" s="361"/>
      <c r="AB22" s="362"/>
      <c r="AC22" s="361"/>
      <c r="AD22" s="361"/>
      <c r="AE22" s="361"/>
      <c r="AF22" s="362"/>
      <c r="AG22" s="361"/>
      <c r="AH22" s="361"/>
    </row>
    <row r="23" spans="1:34" ht="17.25" thickBot="1">
      <c r="A23" s="1857"/>
      <c r="B23" s="1858"/>
      <c r="C23" s="363"/>
      <c r="D23" s="364"/>
      <c r="E23" s="365"/>
      <c r="F23" s="365"/>
      <c r="G23" s="365"/>
      <c r="H23" s="366"/>
      <c r="I23" s="365"/>
      <c r="J23" s="367"/>
      <c r="K23" s="368"/>
      <c r="L23" s="369"/>
      <c r="M23" s="254"/>
      <c r="N23" s="254"/>
      <c r="O23" s="254"/>
      <c r="P23" s="369"/>
      <c r="Q23" s="254"/>
      <c r="R23" s="254"/>
      <c r="S23" s="254"/>
      <c r="T23" s="369"/>
      <c r="U23" s="254"/>
      <c r="V23" s="254"/>
      <c r="W23" s="254"/>
      <c r="X23" s="254"/>
      <c r="Y23" s="254"/>
      <c r="Z23" s="254"/>
      <c r="AA23" s="254"/>
      <c r="AB23" s="370"/>
      <c r="AC23" s="254"/>
      <c r="AD23" s="254"/>
      <c r="AE23" s="254"/>
      <c r="AF23" s="370"/>
      <c r="AG23" s="371"/>
      <c r="AH23" s="371"/>
    </row>
    <row r="24" spans="1:34" ht="18" thickBot="1" thickTop="1">
      <c r="A24" s="1837" t="s">
        <v>38</v>
      </c>
      <c r="B24" s="1761"/>
      <c r="C24" s="295"/>
      <c r="D24" s="298"/>
      <c r="E24" s="292">
        <v>2</v>
      </c>
      <c r="F24" s="292">
        <v>2</v>
      </c>
      <c r="G24" s="297"/>
      <c r="H24" s="294"/>
      <c r="I24" s="292">
        <v>2</v>
      </c>
      <c r="J24" s="336">
        <v>2</v>
      </c>
      <c r="K24" s="295"/>
      <c r="L24" s="294"/>
      <c r="M24" s="292"/>
      <c r="N24" s="292"/>
      <c r="O24" s="297"/>
      <c r="P24" s="294"/>
      <c r="Q24" s="292"/>
      <c r="R24" s="336"/>
      <c r="S24" s="295"/>
      <c r="T24" s="293"/>
      <c r="U24" s="292"/>
      <c r="V24" s="292"/>
      <c r="W24" s="295"/>
      <c r="X24" s="293"/>
      <c r="Y24" s="292"/>
      <c r="Z24" s="336"/>
      <c r="AA24" s="293"/>
      <c r="AB24" s="293"/>
      <c r="AC24" s="292"/>
      <c r="AD24" s="292"/>
      <c r="AE24" s="293"/>
      <c r="AF24" s="293"/>
      <c r="AG24" s="292"/>
      <c r="AH24" s="336"/>
    </row>
    <row r="25" spans="1:34" ht="17.25" thickTop="1">
      <c r="A25" s="1834" t="s">
        <v>39</v>
      </c>
      <c r="B25" s="1755"/>
      <c r="C25" s="372" t="s">
        <v>239</v>
      </c>
      <c r="D25" s="243" t="s">
        <v>1571</v>
      </c>
      <c r="E25" s="314">
        <v>3</v>
      </c>
      <c r="F25" s="314">
        <v>3</v>
      </c>
      <c r="G25" s="314" t="s">
        <v>240</v>
      </c>
      <c r="H25" s="243" t="s">
        <v>241</v>
      </c>
      <c r="I25" s="314">
        <v>3</v>
      </c>
      <c r="J25" s="373">
        <v>3</v>
      </c>
      <c r="K25" s="374" t="s">
        <v>242</v>
      </c>
      <c r="L25" s="375" t="s">
        <v>1572</v>
      </c>
      <c r="M25" s="348">
        <v>2</v>
      </c>
      <c r="N25" s="348">
        <v>2</v>
      </c>
      <c r="O25" s="348" t="s">
        <v>243</v>
      </c>
      <c r="P25" s="375" t="s">
        <v>244</v>
      </c>
      <c r="Q25" s="348">
        <v>2</v>
      </c>
      <c r="R25" s="376">
        <v>2</v>
      </c>
      <c r="S25" s="377" t="s">
        <v>245</v>
      </c>
      <c r="T25" s="375" t="s">
        <v>1573</v>
      </c>
      <c r="U25" s="348">
        <v>2</v>
      </c>
      <c r="V25" s="348">
        <v>2</v>
      </c>
      <c r="W25" s="243" t="s">
        <v>1574</v>
      </c>
      <c r="X25" s="243" t="s">
        <v>1575</v>
      </c>
      <c r="Y25" s="314">
        <v>2</v>
      </c>
      <c r="Z25" s="373">
        <v>2</v>
      </c>
      <c r="AA25" s="1640" t="s">
        <v>1576</v>
      </c>
      <c r="AB25" s="243" t="s">
        <v>1577</v>
      </c>
      <c r="AC25" s="314">
        <v>2</v>
      </c>
      <c r="AD25" s="314">
        <v>2</v>
      </c>
      <c r="AE25" s="243" t="s">
        <v>1578</v>
      </c>
      <c r="AF25" s="243" t="s">
        <v>1579</v>
      </c>
      <c r="AG25" s="314">
        <v>2</v>
      </c>
      <c r="AH25" s="378">
        <v>2</v>
      </c>
    </row>
    <row r="26" spans="1:34" ht="16.5">
      <c r="A26" s="1835"/>
      <c r="B26" s="1757"/>
      <c r="C26" s="372"/>
      <c r="D26" s="314"/>
      <c r="E26" s="314"/>
      <c r="F26" s="314"/>
      <c r="G26" s="314" t="s">
        <v>246</v>
      </c>
      <c r="H26" s="243" t="s">
        <v>1580</v>
      </c>
      <c r="I26" s="314">
        <v>2</v>
      </c>
      <c r="J26" s="373">
        <v>2</v>
      </c>
      <c r="K26" s="379" t="s">
        <v>247</v>
      </c>
      <c r="L26" s="243" t="s">
        <v>248</v>
      </c>
      <c r="M26" s="314">
        <v>3</v>
      </c>
      <c r="N26" s="314">
        <v>3</v>
      </c>
      <c r="O26" s="380" t="s">
        <v>249</v>
      </c>
      <c r="P26" s="243" t="s">
        <v>250</v>
      </c>
      <c r="Q26" s="314">
        <v>3</v>
      </c>
      <c r="R26" s="378">
        <v>3</v>
      </c>
      <c r="S26" s="1641"/>
      <c r="T26" s="381"/>
      <c r="U26" s="382"/>
      <c r="V26" s="382"/>
      <c r="W26" s="380" t="s">
        <v>251</v>
      </c>
      <c r="X26" s="325" t="s">
        <v>252</v>
      </c>
      <c r="Y26" s="314">
        <v>2</v>
      </c>
      <c r="Z26" s="378">
        <v>2</v>
      </c>
      <c r="AA26" s="1642"/>
      <c r="AB26" s="383"/>
      <c r="AC26" s="384"/>
      <c r="AD26" s="384"/>
      <c r="AE26" s="314"/>
      <c r="AF26" s="385"/>
      <c r="AG26" s="314"/>
      <c r="AH26" s="378"/>
    </row>
    <row r="27" spans="1:34" ht="16.5">
      <c r="A27" s="1835"/>
      <c r="B27" s="1757"/>
      <c r="C27" s="386"/>
      <c r="D27" s="314"/>
      <c r="E27" s="314"/>
      <c r="F27" s="314"/>
      <c r="G27" s="387"/>
      <c r="H27" s="387"/>
      <c r="I27" s="314"/>
      <c r="J27" s="373"/>
      <c r="K27" s="388" t="s">
        <v>253</v>
      </c>
      <c r="L27" s="243" t="s">
        <v>254</v>
      </c>
      <c r="M27" s="314">
        <v>3</v>
      </c>
      <c r="N27" s="314">
        <v>3</v>
      </c>
      <c r="O27" s="325"/>
      <c r="P27" s="325"/>
      <c r="Q27" s="389"/>
      <c r="R27" s="390"/>
      <c r="S27" s="391"/>
      <c r="T27" s="392"/>
      <c r="U27" s="323"/>
      <c r="V27" s="373"/>
      <c r="W27" s="372"/>
      <c r="X27" s="393"/>
      <c r="Y27" s="372"/>
      <c r="Z27" s="394"/>
      <c r="AA27" s="1643"/>
      <c r="AB27" s="325"/>
      <c r="AC27" s="389"/>
      <c r="AD27" s="389"/>
      <c r="AE27" s="325"/>
      <c r="AF27" s="325"/>
      <c r="AG27" s="389"/>
      <c r="AH27" s="390"/>
    </row>
    <row r="28" spans="1:34" ht="17.25" thickBot="1">
      <c r="A28" s="1836"/>
      <c r="B28" s="1759"/>
      <c r="C28" s="386"/>
      <c r="D28" s="395"/>
      <c r="E28" s="396"/>
      <c r="F28" s="396"/>
      <c r="G28" s="397"/>
      <c r="H28" s="398"/>
      <c r="I28" s="396"/>
      <c r="J28" s="399"/>
      <c r="K28" s="400"/>
      <c r="L28" s="401"/>
      <c r="M28" s="402"/>
      <c r="N28" s="403"/>
      <c r="O28" s="402"/>
      <c r="P28" s="404"/>
      <c r="Q28" s="402"/>
      <c r="R28" s="405"/>
      <c r="S28" s="1644"/>
      <c r="T28" s="406"/>
      <c r="U28" s="402"/>
      <c r="V28" s="402"/>
      <c r="W28" s="407"/>
      <c r="X28" s="408"/>
      <c r="Y28" s="407"/>
      <c r="Z28" s="409"/>
      <c r="AA28" s="410"/>
      <c r="AB28" s="406"/>
      <c r="AC28" s="402"/>
      <c r="AD28" s="402"/>
      <c r="AE28" s="411"/>
      <c r="AF28" s="411"/>
      <c r="AG28" s="411"/>
      <c r="AH28" s="412"/>
    </row>
    <row r="29" spans="1:34" ht="18" thickBot="1" thickTop="1">
      <c r="A29" s="1837" t="s">
        <v>38</v>
      </c>
      <c r="B29" s="1761"/>
      <c r="C29" s="295"/>
      <c r="D29" s="298"/>
      <c r="E29" s="292">
        <f>SUM(E25:E28)</f>
        <v>3</v>
      </c>
      <c r="F29" s="292">
        <f>SUM(F25:F28)</f>
        <v>3</v>
      </c>
      <c r="G29" s="297"/>
      <c r="H29" s="294"/>
      <c r="I29" s="292">
        <f>SUM(I25:I28)</f>
        <v>5</v>
      </c>
      <c r="J29" s="336">
        <f>SUM(J25:J28)</f>
        <v>5</v>
      </c>
      <c r="K29" s="295"/>
      <c r="L29" s="296"/>
      <c r="M29" s="292">
        <f>SUM(M25:M28)</f>
        <v>8</v>
      </c>
      <c r="N29" s="292">
        <f>SUM(N25:N28)</f>
        <v>8</v>
      </c>
      <c r="O29" s="297"/>
      <c r="P29" s="294"/>
      <c r="Q29" s="292">
        <f>SUM(Q25:Q28)</f>
        <v>5</v>
      </c>
      <c r="R29" s="336">
        <f>SUM(R25:R28)</f>
        <v>5</v>
      </c>
      <c r="S29" s="295"/>
      <c r="T29" s="293"/>
      <c r="U29" s="292">
        <f>SUM(U25:U28)</f>
        <v>2</v>
      </c>
      <c r="V29" s="292">
        <f>SUM(V25:V28)</f>
        <v>2</v>
      </c>
      <c r="W29" s="297"/>
      <c r="X29" s="294"/>
      <c r="Y29" s="292">
        <f>SUM(Y25:Y28)</f>
        <v>4</v>
      </c>
      <c r="Z29" s="336">
        <f>SUM(Z25:Z28)</f>
        <v>4</v>
      </c>
      <c r="AA29" s="293"/>
      <c r="AB29" s="293"/>
      <c r="AC29" s="292">
        <f>SUM(AC25:AC28)</f>
        <v>2</v>
      </c>
      <c r="AD29" s="292">
        <f>SUM(AD25:AD28)</f>
        <v>2</v>
      </c>
      <c r="AE29" s="297"/>
      <c r="AF29" s="294"/>
      <c r="AG29" s="292">
        <f>SUM(AG25:AG28)</f>
        <v>2</v>
      </c>
      <c r="AH29" s="336">
        <f>SUM(AH25:AH28)</f>
        <v>2</v>
      </c>
    </row>
    <row r="30" spans="1:34" ht="17.25" thickTop="1">
      <c r="A30" s="1838" t="s">
        <v>154</v>
      </c>
      <c r="B30" s="1842" t="s">
        <v>255</v>
      </c>
      <c r="C30" s="413" t="s">
        <v>256</v>
      </c>
      <c r="D30" s="414" t="s">
        <v>257</v>
      </c>
      <c r="E30" s="314">
        <v>2</v>
      </c>
      <c r="F30" s="314">
        <v>2</v>
      </c>
      <c r="G30" s="415" t="s">
        <v>258</v>
      </c>
      <c r="H30" s="243" t="s">
        <v>259</v>
      </c>
      <c r="I30" s="314">
        <v>2</v>
      </c>
      <c r="J30" s="373">
        <v>2</v>
      </c>
      <c r="K30" s="416"/>
      <c r="L30" s="375"/>
      <c r="M30" s="348"/>
      <c r="N30" s="348"/>
      <c r="O30" s="417" t="s">
        <v>260</v>
      </c>
      <c r="P30" s="418" t="s">
        <v>261</v>
      </c>
      <c r="Q30" s="314">
        <v>3</v>
      </c>
      <c r="R30" s="376">
        <v>3</v>
      </c>
      <c r="S30" s="1645" t="s">
        <v>262</v>
      </c>
      <c r="T30" s="419" t="s">
        <v>263</v>
      </c>
      <c r="U30" s="314">
        <v>2</v>
      </c>
      <c r="V30" s="314">
        <v>2</v>
      </c>
      <c r="W30" s="314" t="s">
        <v>1581</v>
      </c>
      <c r="X30" s="420" t="s">
        <v>1582</v>
      </c>
      <c r="Y30" s="314">
        <v>2</v>
      </c>
      <c r="Z30" s="373">
        <v>2</v>
      </c>
      <c r="AA30" s="1646" t="s">
        <v>264</v>
      </c>
      <c r="AB30" s="421" t="s">
        <v>265</v>
      </c>
      <c r="AC30" s="422">
        <v>2</v>
      </c>
      <c r="AD30" s="423">
        <v>2</v>
      </c>
      <c r="AE30" s="348" t="s">
        <v>266</v>
      </c>
      <c r="AF30" s="375" t="s">
        <v>1583</v>
      </c>
      <c r="AG30" s="348">
        <v>2</v>
      </c>
      <c r="AH30" s="424">
        <v>2</v>
      </c>
    </row>
    <row r="31" spans="1:34" ht="16.5">
      <c r="A31" s="1839"/>
      <c r="B31" s="1842"/>
      <c r="C31" s="382" t="s">
        <v>267</v>
      </c>
      <c r="D31" s="414" t="s">
        <v>268</v>
      </c>
      <c r="E31" s="314">
        <v>2</v>
      </c>
      <c r="F31" s="314">
        <v>2</v>
      </c>
      <c r="G31" s="314" t="s">
        <v>1584</v>
      </c>
      <c r="H31" s="243" t="s">
        <v>1585</v>
      </c>
      <c r="I31" s="314">
        <v>2</v>
      </c>
      <c r="J31" s="373">
        <v>2</v>
      </c>
      <c r="K31" s="315"/>
      <c r="L31" s="425"/>
      <c r="M31" s="314"/>
      <c r="N31" s="314"/>
      <c r="O31" s="426" t="s">
        <v>269</v>
      </c>
      <c r="P31" s="243" t="s">
        <v>270</v>
      </c>
      <c r="Q31" s="314">
        <v>2</v>
      </c>
      <c r="R31" s="378">
        <v>2</v>
      </c>
      <c r="S31" s="427" t="s">
        <v>271</v>
      </c>
      <c r="T31" s="243" t="s">
        <v>272</v>
      </c>
      <c r="U31" s="428">
        <v>3</v>
      </c>
      <c r="V31" s="428">
        <v>3</v>
      </c>
      <c r="W31" s="417" t="s">
        <v>273</v>
      </c>
      <c r="X31" s="243" t="s">
        <v>274</v>
      </c>
      <c r="Y31" s="314">
        <v>2</v>
      </c>
      <c r="Z31" s="373">
        <v>2</v>
      </c>
      <c r="AA31" s="1642" t="s">
        <v>1586</v>
      </c>
      <c r="AB31" s="324" t="s">
        <v>1587</v>
      </c>
      <c r="AC31" s="349">
        <v>2</v>
      </c>
      <c r="AD31" s="349">
        <v>2</v>
      </c>
      <c r="AE31" s="323" t="s">
        <v>275</v>
      </c>
      <c r="AF31" s="243" t="s">
        <v>276</v>
      </c>
      <c r="AG31" s="314">
        <v>3</v>
      </c>
      <c r="AH31" s="378">
        <v>3</v>
      </c>
    </row>
    <row r="32" spans="1:34" ht="16.5">
      <c r="A32" s="1839"/>
      <c r="B32" s="1842"/>
      <c r="C32" s="429" t="s">
        <v>277</v>
      </c>
      <c r="D32" s="414" t="s">
        <v>1588</v>
      </c>
      <c r="E32" s="314">
        <v>2</v>
      </c>
      <c r="F32" s="314">
        <v>2</v>
      </c>
      <c r="G32" s="430" t="s">
        <v>278</v>
      </c>
      <c r="H32" s="381" t="s">
        <v>279</v>
      </c>
      <c r="I32" s="382">
        <v>2</v>
      </c>
      <c r="J32" s="431">
        <v>2</v>
      </c>
      <c r="K32" s="432"/>
      <c r="L32" s="243"/>
      <c r="M32" s="314"/>
      <c r="N32" s="314"/>
      <c r="O32" s="314"/>
      <c r="P32" s="243"/>
      <c r="Q32" s="314"/>
      <c r="R32" s="378"/>
      <c r="S32" s="312" t="s">
        <v>280</v>
      </c>
      <c r="T32" s="381" t="s">
        <v>1589</v>
      </c>
      <c r="U32" s="382">
        <v>2</v>
      </c>
      <c r="V32" s="382">
        <v>2</v>
      </c>
      <c r="W32" s="314"/>
      <c r="X32" s="314"/>
      <c r="Y32" s="314"/>
      <c r="Z32" s="373"/>
      <c r="AA32" s="1647" t="s">
        <v>1590</v>
      </c>
      <c r="AB32" s="433" t="s">
        <v>1591</v>
      </c>
      <c r="AC32" s="314">
        <v>3</v>
      </c>
      <c r="AD32" s="314">
        <v>3</v>
      </c>
      <c r="AE32" s="430" t="s">
        <v>281</v>
      </c>
      <c r="AF32" s="243" t="s">
        <v>282</v>
      </c>
      <c r="AG32" s="314">
        <v>2</v>
      </c>
      <c r="AH32" s="378">
        <v>2</v>
      </c>
    </row>
    <row r="33" spans="1:34" ht="16.5">
      <c r="A33" s="1839"/>
      <c r="B33" s="1842"/>
      <c r="C33" s="429" t="s">
        <v>283</v>
      </c>
      <c r="D33" s="434" t="s">
        <v>284</v>
      </c>
      <c r="E33" s="314">
        <v>2</v>
      </c>
      <c r="F33" s="314">
        <v>2</v>
      </c>
      <c r="G33" s="435"/>
      <c r="H33" s="243"/>
      <c r="I33" s="314"/>
      <c r="J33" s="378"/>
      <c r="K33" s="432"/>
      <c r="L33" s="243"/>
      <c r="M33" s="314"/>
      <c r="N33" s="314"/>
      <c r="O33" s="314"/>
      <c r="P33" s="243"/>
      <c r="Q33" s="314"/>
      <c r="R33" s="378"/>
      <c r="S33" s="417"/>
      <c r="T33" s="314"/>
      <c r="U33" s="314"/>
      <c r="V33" s="314"/>
      <c r="W33" s="314"/>
      <c r="X33" s="314"/>
      <c r="Y33" s="314"/>
      <c r="Z33" s="373"/>
      <c r="AA33" s="312" t="s">
        <v>1592</v>
      </c>
      <c r="AB33" s="436" t="s">
        <v>1593</v>
      </c>
      <c r="AC33" s="314">
        <v>3</v>
      </c>
      <c r="AD33" s="314">
        <v>3</v>
      </c>
      <c r="AE33" s="314" t="s">
        <v>1594</v>
      </c>
      <c r="AF33" s="243" t="s">
        <v>285</v>
      </c>
      <c r="AG33" s="314">
        <v>3</v>
      </c>
      <c r="AH33" s="437">
        <v>3</v>
      </c>
    </row>
    <row r="34" spans="1:34" ht="16.5">
      <c r="A34" s="1839"/>
      <c r="B34" s="1843"/>
      <c r="C34" s="382" t="s">
        <v>286</v>
      </c>
      <c r="D34" s="243" t="s">
        <v>287</v>
      </c>
      <c r="E34" s="314">
        <v>2</v>
      </c>
      <c r="F34" s="314">
        <v>2</v>
      </c>
      <c r="G34" s="323"/>
      <c r="H34" s="381"/>
      <c r="I34" s="382"/>
      <c r="J34" s="438"/>
      <c r="K34" s="439"/>
      <c r="L34" s="243"/>
      <c r="M34" s="314"/>
      <c r="N34" s="314"/>
      <c r="O34" s="314"/>
      <c r="P34" s="243"/>
      <c r="Q34" s="314"/>
      <c r="R34" s="378"/>
      <c r="S34" s="417"/>
      <c r="T34" s="314"/>
      <c r="U34" s="314"/>
      <c r="V34" s="314"/>
      <c r="W34" s="314"/>
      <c r="X34" s="314"/>
      <c r="Y34" s="314"/>
      <c r="Z34" s="373"/>
      <c r="AA34" s="312" t="s">
        <v>1595</v>
      </c>
      <c r="AB34" s="433" t="s">
        <v>288</v>
      </c>
      <c r="AC34" s="314">
        <v>2</v>
      </c>
      <c r="AD34" s="438">
        <v>2</v>
      </c>
      <c r="AE34" s="314" t="s">
        <v>289</v>
      </c>
      <c r="AF34" s="243" t="s">
        <v>290</v>
      </c>
      <c r="AG34" s="314">
        <v>3</v>
      </c>
      <c r="AH34" s="378">
        <v>3</v>
      </c>
    </row>
    <row r="35" spans="1:34" ht="16.5">
      <c r="A35" s="1839"/>
      <c r="B35" s="1843"/>
      <c r="C35" s="440"/>
      <c r="D35" s="243"/>
      <c r="E35" s="314"/>
      <c r="F35" s="314"/>
      <c r="G35" s="323"/>
      <c r="H35" s="381"/>
      <c r="I35" s="382"/>
      <c r="J35" s="438"/>
      <c r="K35" s="441"/>
      <c r="L35" s="243"/>
      <c r="M35" s="314"/>
      <c r="N35" s="314"/>
      <c r="O35" s="323"/>
      <c r="P35" s="243"/>
      <c r="Q35" s="314"/>
      <c r="R35" s="378"/>
      <c r="S35" s="1648"/>
      <c r="T35" s="314"/>
      <c r="U35" s="314"/>
      <c r="V35" s="314"/>
      <c r="W35" s="323"/>
      <c r="X35" s="314"/>
      <c r="Y35" s="314"/>
      <c r="Z35" s="373"/>
      <c r="AA35" s="312" t="s">
        <v>1596</v>
      </c>
      <c r="AB35" s="433" t="s">
        <v>291</v>
      </c>
      <c r="AC35" s="314">
        <v>3</v>
      </c>
      <c r="AD35" s="382">
        <v>3</v>
      </c>
      <c r="AE35" s="314" t="s">
        <v>1597</v>
      </c>
      <c r="AF35" s="243" t="s">
        <v>292</v>
      </c>
      <c r="AG35" s="314">
        <v>3</v>
      </c>
      <c r="AH35" s="378">
        <v>3</v>
      </c>
    </row>
    <row r="36" spans="1:34" ht="17.25" thickBot="1">
      <c r="A36" s="1839"/>
      <c r="B36" s="1843"/>
      <c r="C36" s="442"/>
      <c r="D36" s="443"/>
      <c r="E36" s="444"/>
      <c r="F36" s="444"/>
      <c r="G36" s="323"/>
      <c r="H36" s="443"/>
      <c r="I36" s="444"/>
      <c r="J36" s="445"/>
      <c r="K36" s="446"/>
      <c r="L36" s="447"/>
      <c r="M36" s="314"/>
      <c r="N36" s="314"/>
      <c r="O36" s="323"/>
      <c r="P36" s="243"/>
      <c r="Q36" s="314"/>
      <c r="R36" s="378"/>
      <c r="S36" s="1648"/>
      <c r="T36" s="314"/>
      <c r="U36" s="314"/>
      <c r="V36" s="314"/>
      <c r="W36" s="323"/>
      <c r="X36" s="314"/>
      <c r="Y36" s="314"/>
      <c r="Z36" s="373"/>
      <c r="AA36" s="1649" t="s">
        <v>293</v>
      </c>
      <c r="AB36" s="448" t="s">
        <v>294</v>
      </c>
      <c r="AC36" s="449">
        <v>3</v>
      </c>
      <c r="AD36" s="450">
        <v>3</v>
      </c>
      <c r="AE36" s="314"/>
      <c r="AF36" s="243"/>
      <c r="AG36" s="314"/>
      <c r="AH36" s="378"/>
    </row>
    <row r="37" spans="1:34" ht="17.25" thickBot="1">
      <c r="A37" s="1839"/>
      <c r="B37" s="1844" t="s">
        <v>295</v>
      </c>
      <c r="C37" s="451"/>
      <c r="D37" s="452"/>
      <c r="E37" s="451"/>
      <c r="F37" s="451"/>
      <c r="G37" s="453" t="s">
        <v>1598</v>
      </c>
      <c r="H37" s="454" t="s">
        <v>296</v>
      </c>
      <c r="I37" s="453">
        <v>3</v>
      </c>
      <c r="J37" s="455">
        <v>3</v>
      </c>
      <c r="K37" s="456" t="s">
        <v>297</v>
      </c>
      <c r="L37" s="452" t="s">
        <v>298</v>
      </c>
      <c r="M37" s="451">
        <v>3</v>
      </c>
      <c r="N37" s="451">
        <v>3</v>
      </c>
      <c r="O37" s="457" t="s">
        <v>299</v>
      </c>
      <c r="P37" s="452" t="s">
        <v>300</v>
      </c>
      <c r="Q37" s="451">
        <v>3</v>
      </c>
      <c r="R37" s="458">
        <v>3</v>
      </c>
      <c r="S37" s="456" t="s">
        <v>301</v>
      </c>
      <c r="T37" s="452" t="s">
        <v>302</v>
      </c>
      <c r="U37" s="451">
        <v>3</v>
      </c>
      <c r="V37" s="451">
        <v>3</v>
      </c>
      <c r="W37" s="451" t="s">
        <v>303</v>
      </c>
      <c r="X37" s="459" t="s">
        <v>304</v>
      </c>
      <c r="Y37" s="451">
        <v>3</v>
      </c>
      <c r="Z37" s="458">
        <v>3</v>
      </c>
      <c r="AA37" s="456"/>
      <c r="AB37" s="452"/>
      <c r="AC37" s="451"/>
      <c r="AD37" s="451"/>
      <c r="AE37" s="451"/>
      <c r="AF37" s="460"/>
      <c r="AG37" s="451"/>
      <c r="AH37" s="461"/>
    </row>
    <row r="38" spans="1:34" ht="17.25" thickBot="1">
      <c r="A38" s="1839"/>
      <c r="B38" s="1844"/>
      <c r="C38" s="462"/>
      <c r="D38" s="381"/>
      <c r="E38" s="382"/>
      <c r="F38" s="382"/>
      <c r="G38" s="463"/>
      <c r="H38" s="414"/>
      <c r="I38" s="463"/>
      <c r="J38" s="464"/>
      <c r="K38" s="465"/>
      <c r="L38" s="466"/>
      <c r="M38" s="382"/>
      <c r="N38" s="382"/>
      <c r="O38" s="382"/>
      <c r="P38" s="381"/>
      <c r="Q38" s="382"/>
      <c r="R38" s="431"/>
      <c r="S38" s="1650"/>
      <c r="T38" s="381"/>
      <c r="U38" s="382"/>
      <c r="V38" s="382"/>
      <c r="W38" s="382"/>
      <c r="X38" s="467"/>
      <c r="Y38" s="382"/>
      <c r="Z38" s="438"/>
      <c r="AA38" s="1651"/>
      <c r="AB38" s="468"/>
      <c r="AC38" s="382"/>
      <c r="AD38" s="382"/>
      <c r="AE38" s="382"/>
      <c r="AF38" s="466"/>
      <c r="AG38" s="382"/>
      <c r="AH38" s="431"/>
    </row>
    <row r="39" spans="1:34" ht="17.25" thickBot="1">
      <c r="A39" s="1839"/>
      <c r="B39" s="1844"/>
      <c r="C39" s="442"/>
      <c r="D39" s="469"/>
      <c r="E39" s="440"/>
      <c r="F39" s="440"/>
      <c r="G39" s="470"/>
      <c r="H39" s="471"/>
      <c r="I39" s="472"/>
      <c r="J39" s="473"/>
      <c r="K39" s="474"/>
      <c r="L39" s="475"/>
      <c r="M39" s="440"/>
      <c r="N39" s="440"/>
      <c r="O39" s="440"/>
      <c r="P39" s="476"/>
      <c r="Q39" s="440"/>
      <c r="R39" s="477"/>
      <c r="S39" s="1652"/>
      <c r="T39" s="469"/>
      <c r="U39" s="440"/>
      <c r="V39" s="440"/>
      <c r="W39" s="440"/>
      <c r="X39" s="476"/>
      <c r="Y39" s="440"/>
      <c r="Z39" s="478"/>
      <c r="AA39" s="1653"/>
      <c r="AB39" s="476"/>
      <c r="AC39" s="440"/>
      <c r="AD39" s="440"/>
      <c r="AE39" s="440"/>
      <c r="AF39" s="476"/>
      <c r="AG39" s="440"/>
      <c r="AH39" s="477"/>
    </row>
    <row r="40" spans="1:34" ht="31.5">
      <c r="A40" s="1839"/>
      <c r="B40" s="1845" t="s">
        <v>305</v>
      </c>
      <c r="C40" s="479"/>
      <c r="D40" s="452"/>
      <c r="E40" s="451"/>
      <c r="F40" s="451"/>
      <c r="G40" s="454" t="s">
        <v>306</v>
      </c>
      <c r="H40" s="452" t="s">
        <v>307</v>
      </c>
      <c r="I40" s="451">
        <v>3</v>
      </c>
      <c r="J40" s="461">
        <v>3</v>
      </c>
      <c r="K40" s="480" t="s">
        <v>1599</v>
      </c>
      <c r="L40" s="481" t="s">
        <v>308</v>
      </c>
      <c r="M40" s="482">
        <v>3</v>
      </c>
      <c r="N40" s="482">
        <v>3</v>
      </c>
      <c r="O40" s="483" t="s">
        <v>309</v>
      </c>
      <c r="P40" s="452" t="s">
        <v>310</v>
      </c>
      <c r="Q40" s="451">
        <v>3</v>
      </c>
      <c r="R40" s="461">
        <v>3</v>
      </c>
      <c r="S40" s="456" t="s">
        <v>311</v>
      </c>
      <c r="T40" s="452" t="s">
        <v>1600</v>
      </c>
      <c r="U40" s="482">
        <v>3</v>
      </c>
      <c r="V40" s="482">
        <v>3</v>
      </c>
      <c r="W40" s="484" t="s">
        <v>312</v>
      </c>
      <c r="X40" s="460" t="s">
        <v>313</v>
      </c>
      <c r="Y40" s="451">
        <v>3</v>
      </c>
      <c r="Z40" s="461">
        <v>3</v>
      </c>
      <c r="AA40" s="485"/>
      <c r="AB40" s="460"/>
      <c r="AC40" s="451"/>
      <c r="AD40" s="451"/>
      <c r="AE40" s="451"/>
      <c r="AF40" s="460"/>
      <c r="AG40" s="451"/>
      <c r="AH40" s="461"/>
    </row>
    <row r="41" spans="1:34" ht="16.5">
      <c r="A41" s="1839"/>
      <c r="B41" s="1846"/>
      <c r="C41" s="462"/>
      <c r="D41" s="381"/>
      <c r="E41" s="382"/>
      <c r="F41" s="382"/>
      <c r="G41" s="486"/>
      <c r="H41" s="414"/>
      <c r="I41" s="463"/>
      <c r="J41" s="464"/>
      <c r="K41" s="465"/>
      <c r="L41" s="487"/>
      <c r="M41" s="382"/>
      <c r="N41" s="382"/>
      <c r="O41" s="382"/>
      <c r="P41" s="466"/>
      <c r="Q41" s="382"/>
      <c r="R41" s="431"/>
      <c r="S41" s="321"/>
      <c r="T41" s="319"/>
      <c r="U41" s="319"/>
      <c r="V41" s="319"/>
      <c r="W41" s="488"/>
      <c r="X41" s="489"/>
      <c r="Y41" s="428"/>
      <c r="Z41" s="490"/>
      <c r="AA41" s="491"/>
      <c r="AB41" s="466"/>
      <c r="AC41" s="382"/>
      <c r="AD41" s="382"/>
      <c r="AE41" s="382"/>
      <c r="AF41" s="466"/>
      <c r="AG41" s="382"/>
      <c r="AH41" s="431"/>
    </row>
    <row r="42" spans="1:34" ht="17.25" thickBot="1">
      <c r="A42" s="1839"/>
      <c r="B42" s="1846"/>
      <c r="C42" s="492"/>
      <c r="D42" s="493"/>
      <c r="E42" s="494"/>
      <c r="F42" s="494"/>
      <c r="G42" s="495"/>
      <c r="H42" s="496"/>
      <c r="I42" s="497"/>
      <c r="J42" s="498"/>
      <c r="K42" s="499"/>
      <c r="L42" s="500"/>
      <c r="M42" s="494"/>
      <c r="N42" s="494"/>
      <c r="O42" s="494"/>
      <c r="P42" s="501"/>
      <c r="Q42" s="494"/>
      <c r="R42" s="502"/>
      <c r="S42" s="1654"/>
      <c r="T42" s="493"/>
      <c r="U42" s="494"/>
      <c r="V42" s="494"/>
      <c r="W42" s="494"/>
      <c r="X42" s="501"/>
      <c r="Y42" s="494"/>
      <c r="Z42" s="502"/>
      <c r="AA42" s="503"/>
      <c r="AB42" s="501"/>
      <c r="AC42" s="494"/>
      <c r="AD42" s="494"/>
      <c r="AE42" s="494"/>
      <c r="AF42" s="501"/>
      <c r="AG42" s="494"/>
      <c r="AH42" s="502"/>
    </row>
    <row r="43" spans="1:34" ht="16.5">
      <c r="A43" s="1840"/>
      <c r="B43" s="1847" t="s">
        <v>314</v>
      </c>
      <c r="C43" s="451"/>
      <c r="D43" s="452"/>
      <c r="E43" s="451"/>
      <c r="F43" s="451"/>
      <c r="G43" s="504" t="s">
        <v>315</v>
      </c>
      <c r="H43" s="452" t="s">
        <v>316</v>
      </c>
      <c r="I43" s="451">
        <v>3</v>
      </c>
      <c r="J43" s="458">
        <v>3</v>
      </c>
      <c r="K43" s="505" t="s">
        <v>317</v>
      </c>
      <c r="L43" s="452" t="s">
        <v>1601</v>
      </c>
      <c r="M43" s="451">
        <v>3</v>
      </c>
      <c r="N43" s="451">
        <v>3</v>
      </c>
      <c r="O43" s="451" t="s">
        <v>318</v>
      </c>
      <c r="P43" s="479" t="s">
        <v>1602</v>
      </c>
      <c r="Q43" s="451">
        <v>3</v>
      </c>
      <c r="R43" s="461">
        <v>3</v>
      </c>
      <c r="S43" s="1655" t="s">
        <v>319</v>
      </c>
      <c r="T43" s="506" t="s">
        <v>320</v>
      </c>
      <c r="U43" s="507">
        <v>3</v>
      </c>
      <c r="V43" s="507">
        <v>3</v>
      </c>
      <c r="W43" s="453" t="s">
        <v>1603</v>
      </c>
      <c r="X43" s="508" t="s">
        <v>321</v>
      </c>
      <c r="Y43" s="451">
        <v>3</v>
      </c>
      <c r="Z43" s="458">
        <v>3</v>
      </c>
      <c r="AA43" s="456"/>
      <c r="AB43" s="452"/>
      <c r="AC43" s="451"/>
      <c r="AD43" s="451"/>
      <c r="AE43" s="509"/>
      <c r="AF43" s="452"/>
      <c r="AG43" s="451"/>
      <c r="AH43" s="461"/>
    </row>
    <row r="44" spans="1:34" ht="16.5">
      <c r="A44" s="1840"/>
      <c r="B44" s="1848"/>
      <c r="C44" s="462"/>
      <c r="D44" s="467"/>
      <c r="E44" s="382"/>
      <c r="F44" s="382"/>
      <c r="G44" s="510"/>
      <c r="H44" s="511"/>
      <c r="I44" s="463"/>
      <c r="J44" s="464"/>
      <c r="K44" s="465"/>
      <c r="L44" s="467"/>
      <c r="M44" s="382"/>
      <c r="N44" s="382"/>
      <c r="O44" s="382"/>
      <c r="P44" s="467"/>
      <c r="Q44" s="382"/>
      <c r="R44" s="431"/>
      <c r="S44" s="1650"/>
      <c r="T44" s="381"/>
      <c r="U44" s="382"/>
      <c r="V44" s="382"/>
      <c r="W44" s="382"/>
      <c r="X44" s="381"/>
      <c r="Y44" s="382"/>
      <c r="Z44" s="438"/>
      <c r="AA44" s="1651"/>
      <c r="AB44" s="466"/>
      <c r="AC44" s="382"/>
      <c r="AD44" s="382"/>
      <c r="AE44" s="487"/>
      <c r="AF44" s="466"/>
      <c r="AG44" s="382"/>
      <c r="AH44" s="431"/>
    </row>
    <row r="45" spans="1:34" ht="17.25" thickBot="1">
      <c r="A45" s="1841"/>
      <c r="B45" s="1849"/>
      <c r="C45" s="442"/>
      <c r="D45" s="512"/>
      <c r="E45" s="440"/>
      <c r="F45" s="440"/>
      <c r="G45" s="442"/>
      <c r="H45" s="512"/>
      <c r="I45" s="440"/>
      <c r="J45" s="478"/>
      <c r="K45" s="474"/>
      <c r="L45" s="512"/>
      <c r="M45" s="440"/>
      <c r="N45" s="440"/>
      <c r="O45" s="440"/>
      <c r="P45" s="512"/>
      <c r="Q45" s="440"/>
      <c r="R45" s="477"/>
      <c r="S45" s="1652"/>
      <c r="T45" s="469"/>
      <c r="U45" s="440"/>
      <c r="V45" s="440"/>
      <c r="W45" s="440"/>
      <c r="X45" s="469"/>
      <c r="Y45" s="440"/>
      <c r="Z45" s="478"/>
      <c r="AA45" s="1653"/>
      <c r="AB45" s="476"/>
      <c r="AC45" s="440"/>
      <c r="AD45" s="440"/>
      <c r="AE45" s="475"/>
      <c r="AF45" s="476"/>
      <c r="AG45" s="440"/>
      <c r="AH45" s="477"/>
    </row>
    <row r="46" spans="1:34" ht="18" thickBot="1" thickTop="1">
      <c r="A46" s="1819" t="s">
        <v>1604</v>
      </c>
      <c r="B46" s="1820"/>
      <c r="C46" s="513"/>
      <c r="D46" s="514"/>
      <c r="E46" s="515">
        <f>SUM(E30:E37)</f>
        <v>10</v>
      </c>
      <c r="F46" s="515">
        <f>SUM(F30:F37)</f>
        <v>10</v>
      </c>
      <c r="G46" s="513"/>
      <c r="H46" s="514"/>
      <c r="I46" s="515">
        <f>SUM(I30:I37,I40)</f>
        <v>12</v>
      </c>
      <c r="J46" s="515">
        <f>SUM(J30:J37,J40)</f>
        <v>12</v>
      </c>
      <c r="K46" s="516"/>
      <c r="L46" s="514"/>
      <c r="M46" s="515">
        <f>SUM(M30:M37,M40)</f>
        <v>6</v>
      </c>
      <c r="N46" s="515">
        <f>SUM(N30:N37,N40)</f>
        <v>6</v>
      </c>
      <c r="O46" s="513"/>
      <c r="P46" s="514"/>
      <c r="Q46" s="515">
        <f>SUM(Q30:Q37,Q40)</f>
        <v>11</v>
      </c>
      <c r="R46" s="517">
        <f>SUM(R30:R37,R40)</f>
        <v>11</v>
      </c>
      <c r="S46" s="1656"/>
      <c r="T46" s="514"/>
      <c r="U46" s="515">
        <f>SUM(U30:U37,U40)</f>
        <v>13</v>
      </c>
      <c r="V46" s="515">
        <f>SUM(V30:V37,V40)</f>
        <v>13</v>
      </c>
      <c r="W46" s="515"/>
      <c r="X46" s="513"/>
      <c r="Y46" s="515">
        <f>SUM(Y30:Y37,Y40)</f>
        <v>10</v>
      </c>
      <c r="Z46" s="517">
        <f>SUM(Z30:Z37,Z40)</f>
        <v>10</v>
      </c>
      <c r="AA46" s="1657"/>
      <c r="AB46" s="514"/>
      <c r="AC46" s="518">
        <v>7</v>
      </c>
      <c r="AD46" s="518">
        <v>7</v>
      </c>
      <c r="AE46" s="519"/>
      <c r="AF46" s="520"/>
      <c r="AG46" s="518">
        <v>7</v>
      </c>
      <c r="AH46" s="521">
        <v>7</v>
      </c>
    </row>
    <row r="47" spans="1:34" ht="18" thickBot="1" thickTop="1">
      <c r="A47" s="1821" t="s">
        <v>1605</v>
      </c>
      <c r="B47" s="1822"/>
      <c r="C47" s="1629"/>
      <c r="D47" s="1629"/>
      <c r="E47" s="523">
        <f>SUM(E13+E18+E21+E24+E29+E46)</f>
        <v>21</v>
      </c>
      <c r="F47" s="523">
        <f>SUM(F13+F18+F21+F24+F29+F46)</f>
        <v>24</v>
      </c>
      <c r="G47" s="524"/>
      <c r="H47" s="525"/>
      <c r="I47" s="523">
        <f>SUM(I13+I18+I21+I24+I29+I46)</f>
        <v>27</v>
      </c>
      <c r="J47" s="523">
        <f>SUM(J13+J18+J21+J24+J29+J46)</f>
        <v>30</v>
      </c>
      <c r="K47" s="526"/>
      <c r="L47" s="527"/>
      <c r="M47" s="523">
        <f>SUM(M13+M18+M21+M24+M29+M46)</f>
        <v>18</v>
      </c>
      <c r="N47" s="523">
        <f>SUM(N13+N18+N21+N24+N29+N46)</f>
        <v>18</v>
      </c>
      <c r="O47" s="524"/>
      <c r="P47" s="525"/>
      <c r="Q47" s="523">
        <f>SUM(Q13+Q18+Q21+Q24+Q29+Q46)</f>
        <v>20</v>
      </c>
      <c r="R47" s="528">
        <f>SUM(R13+R18+R21+R24+R29+R46)</f>
        <v>20</v>
      </c>
      <c r="S47" s="1658"/>
      <c r="T47" s="527"/>
      <c r="U47" s="522">
        <f>SUM(U13+U18+U21+U24+U29+U46)</f>
        <v>19</v>
      </c>
      <c r="V47" s="522">
        <f>SUM(V13+V18+V21+V24+V29+V46)</f>
        <v>19</v>
      </c>
      <c r="W47" s="529"/>
      <c r="X47" s="530"/>
      <c r="Y47" s="522">
        <f>SUM(Y13+Y18+Y21+Y24+Y29+Y46)</f>
        <v>18</v>
      </c>
      <c r="Z47" s="531">
        <f>SUM(Z13+Z18+Z21+Z24+Z29+Z46)</f>
        <v>18</v>
      </c>
      <c r="AA47" s="1659"/>
      <c r="AB47" s="527"/>
      <c r="AC47" s="522">
        <f>SUM(AC13+AC18+AC21+AC24+AC29+AC46)</f>
        <v>9</v>
      </c>
      <c r="AD47" s="522">
        <f>SUM(AD13+AD18+AD21+AD24+AD29+AD46)</f>
        <v>9</v>
      </c>
      <c r="AE47" s="529"/>
      <c r="AF47" s="530"/>
      <c r="AG47" s="522">
        <f>SUM(AG13+AG18+AG21+AG24+AG29+AG46)</f>
        <v>9</v>
      </c>
      <c r="AH47" s="531">
        <f>SUM(AH13+AH18+AH21+AH24+AH29+AH46)</f>
        <v>9</v>
      </c>
    </row>
    <row r="48" spans="1:34" ht="16.5">
      <c r="A48" s="1823" t="s">
        <v>322</v>
      </c>
      <c r="B48" s="1824"/>
      <c r="C48" s="1831" t="s">
        <v>1606</v>
      </c>
      <c r="D48" s="1832"/>
      <c r="E48" s="1828">
        <f>SUM(E13,I13,M13,Q13,U13,Y13)</f>
        <v>20</v>
      </c>
      <c r="F48" s="1828"/>
      <c r="G48" s="1828"/>
      <c r="H48" s="1829"/>
      <c r="I48" s="1829"/>
      <c r="J48" s="1829"/>
      <c r="K48" s="1829"/>
      <c r="L48" s="1810" t="s">
        <v>34</v>
      </c>
      <c r="M48" s="1810" t="s">
        <v>151</v>
      </c>
      <c r="N48" s="1810"/>
      <c r="O48" s="1810"/>
      <c r="P48" s="1810">
        <v>6</v>
      </c>
      <c r="Q48" s="1818"/>
      <c r="R48" s="1818"/>
      <c r="S48" s="1818"/>
      <c r="T48" s="1810" t="s">
        <v>153</v>
      </c>
      <c r="U48" s="1810" t="s">
        <v>1607</v>
      </c>
      <c r="V48" s="1810"/>
      <c r="W48" s="1810"/>
      <c r="X48" s="1810">
        <f>E29+I29+M29+Q29+U29+Y29+AC29+AG29</f>
        <v>31</v>
      </c>
      <c r="Y48" s="1810"/>
      <c r="Z48" s="1810"/>
      <c r="AA48" s="1810"/>
      <c r="AB48" s="1808" t="s">
        <v>154</v>
      </c>
      <c r="AC48" s="1810">
        <v>65</v>
      </c>
      <c r="AD48" s="1810"/>
      <c r="AE48" s="1810"/>
      <c r="AF48" s="1810"/>
      <c r="AG48" s="1810"/>
      <c r="AH48" s="1811"/>
    </row>
    <row r="49" spans="1:34" ht="16.5">
      <c r="A49" s="1825"/>
      <c r="B49" s="1743"/>
      <c r="C49" s="1833"/>
      <c r="D49" s="1832"/>
      <c r="E49" s="1830"/>
      <c r="F49" s="1830"/>
      <c r="G49" s="1830"/>
      <c r="H49" s="1830"/>
      <c r="I49" s="1830"/>
      <c r="J49" s="1830"/>
      <c r="K49" s="1830"/>
      <c r="L49" s="1812"/>
      <c r="M49" s="1814" t="s">
        <v>1608</v>
      </c>
      <c r="N49" s="1812"/>
      <c r="O49" s="1812"/>
      <c r="P49" s="1814">
        <v>0</v>
      </c>
      <c r="Q49" s="1812"/>
      <c r="R49" s="1812"/>
      <c r="S49" s="1812"/>
      <c r="T49" s="1812"/>
      <c r="U49" s="1812"/>
      <c r="V49" s="1812"/>
      <c r="W49" s="1812"/>
      <c r="X49" s="1812"/>
      <c r="Y49" s="1812"/>
      <c r="Z49" s="1812"/>
      <c r="AA49" s="1812"/>
      <c r="AB49" s="1809"/>
      <c r="AC49" s="1812"/>
      <c r="AD49" s="1812"/>
      <c r="AE49" s="1812"/>
      <c r="AF49" s="1812"/>
      <c r="AG49" s="1812"/>
      <c r="AH49" s="1813"/>
    </row>
    <row r="50" spans="1:34" ht="17.25" thickBot="1">
      <c r="A50" s="1826"/>
      <c r="B50" s="1827"/>
      <c r="C50" s="1831" t="s">
        <v>1609</v>
      </c>
      <c r="D50" s="1832"/>
      <c r="E50" s="1815">
        <f>SUM(E21,I21,M21,Q21,U21,Y21)</f>
        <v>4</v>
      </c>
      <c r="F50" s="1815"/>
      <c r="G50" s="1815"/>
      <c r="H50" s="1815"/>
      <c r="I50" s="1815"/>
      <c r="J50" s="1815"/>
      <c r="K50" s="1815"/>
      <c r="L50" s="1621" t="s">
        <v>25</v>
      </c>
      <c r="M50" s="1816">
        <f>E24+I24+M24+Q24+U24+Y24+AC24+AG24+AK24+AO24</f>
        <v>4</v>
      </c>
      <c r="N50" s="1816"/>
      <c r="O50" s="1816"/>
      <c r="P50" s="1816"/>
      <c r="Q50" s="1816"/>
      <c r="R50" s="1816"/>
      <c r="S50" s="1816"/>
      <c r="T50" s="1621" t="s">
        <v>155</v>
      </c>
      <c r="U50" s="1816">
        <f>E48+E50+M50+P48+P49+X48+AC48</f>
        <v>130</v>
      </c>
      <c r="V50" s="1816"/>
      <c r="W50" s="1816"/>
      <c r="X50" s="1816"/>
      <c r="Y50" s="1816"/>
      <c r="Z50" s="1816"/>
      <c r="AA50" s="1816"/>
      <c r="AB50" s="1816"/>
      <c r="AC50" s="1816"/>
      <c r="AD50" s="1816"/>
      <c r="AE50" s="1816"/>
      <c r="AF50" s="1816"/>
      <c r="AG50" s="1816"/>
      <c r="AH50" s="1817"/>
    </row>
    <row r="51" spans="1:34" ht="45.75" customHeight="1">
      <c r="A51" s="1770" t="s">
        <v>27</v>
      </c>
      <c r="B51" s="1762"/>
      <c r="C51" s="1776" t="s">
        <v>1612</v>
      </c>
      <c r="D51" s="1777"/>
      <c r="E51" s="1774"/>
      <c r="F51" s="1774"/>
      <c r="G51" s="1774"/>
      <c r="H51" s="1774"/>
      <c r="I51" s="1774"/>
      <c r="J51" s="1774"/>
      <c r="K51" s="1774"/>
      <c r="L51" s="1774"/>
      <c r="M51" s="1774"/>
      <c r="N51" s="1774"/>
      <c r="O51" s="1774"/>
      <c r="P51" s="1774"/>
      <c r="Q51" s="1774"/>
      <c r="R51" s="1775"/>
      <c r="S51" s="1805" t="s">
        <v>41</v>
      </c>
      <c r="T51" s="1783"/>
      <c r="U51" s="1784"/>
      <c r="V51" s="1785"/>
      <c r="W51" s="1762" t="s">
        <v>42</v>
      </c>
      <c r="X51" s="1783"/>
      <c r="Y51" s="1784"/>
      <c r="Z51" s="1785"/>
      <c r="AA51" s="1762" t="s">
        <v>1610</v>
      </c>
      <c r="AB51" s="1783"/>
      <c r="AC51" s="1784"/>
      <c r="AD51" s="1785"/>
      <c r="AE51" s="1762" t="s">
        <v>44</v>
      </c>
      <c r="AF51" s="1773"/>
      <c r="AG51" s="1774"/>
      <c r="AH51" s="1798"/>
    </row>
    <row r="52" spans="1:34" ht="45.75" customHeight="1">
      <c r="A52" s="1771"/>
      <c r="B52" s="1763"/>
      <c r="C52" s="1776"/>
      <c r="D52" s="1777"/>
      <c r="E52" s="1777"/>
      <c r="F52" s="1777"/>
      <c r="G52" s="1777"/>
      <c r="H52" s="1777"/>
      <c r="I52" s="1777"/>
      <c r="J52" s="1777"/>
      <c r="K52" s="1777"/>
      <c r="L52" s="1777"/>
      <c r="M52" s="1777"/>
      <c r="N52" s="1777"/>
      <c r="O52" s="1777"/>
      <c r="P52" s="1777"/>
      <c r="Q52" s="1777"/>
      <c r="R52" s="1778"/>
      <c r="S52" s="1806"/>
      <c r="T52" s="1786"/>
      <c r="U52" s="1787"/>
      <c r="V52" s="1788"/>
      <c r="W52" s="1763"/>
      <c r="X52" s="1786"/>
      <c r="Y52" s="1787"/>
      <c r="Z52" s="1788"/>
      <c r="AA52" s="1763"/>
      <c r="AB52" s="1786"/>
      <c r="AC52" s="1787"/>
      <c r="AD52" s="1788"/>
      <c r="AE52" s="1763"/>
      <c r="AF52" s="1776"/>
      <c r="AG52" s="1777"/>
      <c r="AH52" s="1799"/>
    </row>
    <row r="53" spans="1:34" ht="45.75" customHeight="1">
      <c r="A53" s="1771"/>
      <c r="B53" s="1763"/>
      <c r="C53" s="1776"/>
      <c r="D53" s="1777"/>
      <c r="E53" s="1777"/>
      <c r="F53" s="1777"/>
      <c r="G53" s="1777"/>
      <c r="H53" s="1777"/>
      <c r="I53" s="1777"/>
      <c r="J53" s="1777"/>
      <c r="K53" s="1777"/>
      <c r="L53" s="1777"/>
      <c r="M53" s="1777"/>
      <c r="N53" s="1777"/>
      <c r="O53" s="1777"/>
      <c r="P53" s="1777"/>
      <c r="Q53" s="1777"/>
      <c r="R53" s="1778"/>
      <c r="S53" s="1806"/>
      <c r="T53" s="1786"/>
      <c r="U53" s="1787"/>
      <c r="V53" s="1788"/>
      <c r="W53" s="1763"/>
      <c r="X53" s="1786"/>
      <c r="Y53" s="1787"/>
      <c r="Z53" s="1788"/>
      <c r="AA53" s="1763"/>
      <c r="AB53" s="1786"/>
      <c r="AC53" s="1787"/>
      <c r="AD53" s="1788"/>
      <c r="AE53" s="1763"/>
      <c r="AF53" s="1776"/>
      <c r="AG53" s="1777"/>
      <c r="AH53" s="1799"/>
    </row>
    <row r="54" spans="1:34" ht="45.75" customHeight="1">
      <c r="A54" s="1771"/>
      <c r="B54" s="1763"/>
      <c r="C54" s="1776"/>
      <c r="D54" s="1777"/>
      <c r="E54" s="1777"/>
      <c r="F54" s="1777"/>
      <c r="G54" s="1777"/>
      <c r="H54" s="1777"/>
      <c r="I54" s="1777"/>
      <c r="J54" s="1777"/>
      <c r="K54" s="1777"/>
      <c r="L54" s="1777"/>
      <c r="M54" s="1777"/>
      <c r="N54" s="1777"/>
      <c r="O54" s="1777"/>
      <c r="P54" s="1777"/>
      <c r="Q54" s="1777"/>
      <c r="R54" s="1778"/>
      <c r="S54" s="1806"/>
      <c r="T54" s="1786"/>
      <c r="U54" s="1787"/>
      <c r="V54" s="1788"/>
      <c r="W54" s="1763"/>
      <c r="X54" s="1786"/>
      <c r="Y54" s="1787"/>
      <c r="Z54" s="1788"/>
      <c r="AA54" s="1763"/>
      <c r="AB54" s="1786"/>
      <c r="AC54" s="1787"/>
      <c r="AD54" s="1788"/>
      <c r="AE54" s="1763"/>
      <c r="AF54" s="1776"/>
      <c r="AG54" s="1777"/>
      <c r="AH54" s="1799"/>
    </row>
    <row r="55" spans="1:34" ht="45.75" customHeight="1" thickBot="1">
      <c r="A55" s="1772"/>
      <c r="B55" s="1764"/>
      <c r="C55" s="1779"/>
      <c r="D55" s="1780"/>
      <c r="E55" s="1780"/>
      <c r="F55" s="1780"/>
      <c r="G55" s="1780"/>
      <c r="H55" s="1780"/>
      <c r="I55" s="1780"/>
      <c r="J55" s="1780"/>
      <c r="K55" s="1780"/>
      <c r="L55" s="1780"/>
      <c r="M55" s="1780"/>
      <c r="N55" s="1780"/>
      <c r="O55" s="1780"/>
      <c r="P55" s="1780"/>
      <c r="Q55" s="1780"/>
      <c r="R55" s="1781"/>
      <c r="S55" s="1807"/>
      <c r="T55" s="1789"/>
      <c r="U55" s="1790"/>
      <c r="V55" s="1791"/>
      <c r="W55" s="1764"/>
      <c r="X55" s="1789"/>
      <c r="Y55" s="1790"/>
      <c r="Z55" s="1791"/>
      <c r="AA55" s="1764"/>
      <c r="AB55" s="1789"/>
      <c r="AC55" s="1790"/>
      <c r="AD55" s="1791"/>
      <c r="AE55" s="1764"/>
      <c r="AF55" s="1779"/>
      <c r="AG55" s="1780"/>
      <c r="AH55" s="1800"/>
    </row>
  </sheetData>
  <sheetProtection/>
  <mergeCells count="62">
    <mergeCell ref="K5:N5"/>
    <mergeCell ref="O5:R5"/>
    <mergeCell ref="S5:V5"/>
    <mergeCell ref="W5:Z5"/>
    <mergeCell ref="AA5:AD5"/>
    <mergeCell ref="AE5:AH5"/>
    <mergeCell ref="B16:B17"/>
    <mergeCell ref="A5:B5"/>
    <mergeCell ref="A2:AH2"/>
    <mergeCell ref="A3:AH3"/>
    <mergeCell ref="A4:B4"/>
    <mergeCell ref="C4:J4"/>
    <mergeCell ref="K4:R4"/>
    <mergeCell ref="S4:Z4"/>
    <mergeCell ref="AA4:AH4"/>
    <mergeCell ref="G5:J5"/>
    <mergeCell ref="C5:F5"/>
    <mergeCell ref="A18:B18"/>
    <mergeCell ref="A19:B20"/>
    <mergeCell ref="A21:B21"/>
    <mergeCell ref="A22:B23"/>
    <mergeCell ref="A24:B24"/>
    <mergeCell ref="A6:B12"/>
    <mergeCell ref="A13:B13"/>
    <mergeCell ref="A14:A17"/>
    <mergeCell ref="B14:B15"/>
    <mergeCell ref="A25:B28"/>
    <mergeCell ref="A29:B29"/>
    <mergeCell ref="A30:A45"/>
    <mergeCell ref="B30:B36"/>
    <mergeCell ref="B37:B39"/>
    <mergeCell ref="B40:B42"/>
    <mergeCell ref="B43:B45"/>
    <mergeCell ref="T48:T49"/>
    <mergeCell ref="U48:W49"/>
    <mergeCell ref="X48:AA49"/>
    <mergeCell ref="A46:B46"/>
    <mergeCell ref="A47:B47"/>
    <mergeCell ref="A48:B50"/>
    <mergeCell ref="E48:K49"/>
    <mergeCell ref="C48:D49"/>
    <mergeCell ref="C50:D50"/>
    <mergeCell ref="AB48:AB49"/>
    <mergeCell ref="AC48:AH49"/>
    <mergeCell ref="M49:O49"/>
    <mergeCell ref="P49:S49"/>
    <mergeCell ref="E50:K50"/>
    <mergeCell ref="M50:S50"/>
    <mergeCell ref="U50:AH50"/>
    <mergeCell ref="L48:L49"/>
    <mergeCell ref="M48:O48"/>
    <mergeCell ref="P48:S48"/>
    <mergeCell ref="AA51:AA55"/>
    <mergeCell ref="AB51:AD55"/>
    <mergeCell ref="AE51:AE55"/>
    <mergeCell ref="AF51:AH55"/>
    <mergeCell ref="A51:B55"/>
    <mergeCell ref="C51:R55"/>
    <mergeCell ref="S51:S55"/>
    <mergeCell ref="T51:V55"/>
    <mergeCell ref="W51:W55"/>
    <mergeCell ref="X51:Z55"/>
  </mergeCells>
  <printOptions horizontalCentered="1"/>
  <pageMargins left="0" right="0" top="0.35433070866141736" bottom="0.35433070866141736" header="0.31496062992125984" footer="0.31496062992125984"/>
  <pageSetup fitToHeight="1" fitToWidth="1"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AH63"/>
  <sheetViews>
    <sheetView view="pageBreakPreview" zoomScale="70" zoomScaleSheetLayoutView="70" zoomScalePageLayoutView="0" workbookViewId="0" topLeftCell="A1">
      <selection activeCell="E13" sqref="E13"/>
    </sheetView>
  </sheetViews>
  <sheetFormatPr defaultColWidth="8.125" defaultRowHeight="12.75"/>
  <cols>
    <col min="1" max="1" width="3.75390625" style="781" customWidth="1"/>
    <col min="2" max="2" width="4.375" style="781" customWidth="1"/>
    <col min="3" max="3" width="9.625" style="537" customWidth="1"/>
    <col min="4" max="4" width="15.50390625" style="537" customWidth="1"/>
    <col min="5" max="5" width="2.75390625" style="538" customWidth="1"/>
    <col min="6" max="6" width="2.875" style="538" customWidth="1"/>
    <col min="7" max="7" width="9.625" style="537" customWidth="1"/>
    <col min="8" max="8" width="14.125" style="537" customWidth="1"/>
    <col min="9" max="9" width="3.125" style="538" customWidth="1"/>
    <col min="10" max="10" width="2.875" style="538" customWidth="1"/>
    <col min="11" max="11" width="9.625" style="537" customWidth="1"/>
    <col min="12" max="12" width="15.375" style="537" customWidth="1"/>
    <col min="13" max="13" width="2.75390625" style="537" customWidth="1"/>
    <col min="14" max="14" width="2.875" style="537" customWidth="1"/>
    <col min="15" max="15" width="9.625" style="537" customWidth="1"/>
    <col min="16" max="16" width="14.125" style="537" customWidth="1"/>
    <col min="17" max="17" width="2.875" style="537" customWidth="1"/>
    <col min="18" max="18" width="3.125" style="537" customWidth="1"/>
    <col min="19" max="19" width="10.875" style="537" customWidth="1"/>
    <col min="20" max="20" width="14.125" style="537" customWidth="1"/>
    <col min="21" max="22" width="2.75390625" style="537" customWidth="1"/>
    <col min="23" max="23" width="9.625" style="537" customWidth="1"/>
    <col min="24" max="24" width="14.125" style="537" customWidth="1"/>
    <col min="25" max="26" width="5.50390625" style="537" bestFit="1" customWidth="1"/>
    <col min="27" max="27" width="9.625" style="537" customWidth="1"/>
    <col min="28" max="28" width="14.125" style="537" customWidth="1"/>
    <col min="29" max="30" width="5.50390625" style="537" bestFit="1" customWidth="1"/>
    <col min="31" max="31" width="9.625" style="537" customWidth="1"/>
    <col min="32" max="32" width="14.125" style="537" customWidth="1"/>
    <col min="33" max="34" width="5.50390625" style="537" bestFit="1" customWidth="1"/>
    <col min="35" max="16384" width="8.125" style="537" customWidth="1"/>
  </cols>
  <sheetData>
    <row r="1" spans="1:2" ht="15.75" customHeight="1">
      <c r="A1" s="536"/>
      <c r="B1" s="536"/>
    </row>
    <row r="2" spans="1:34" s="539" customFormat="1" ht="27.75">
      <c r="A2" s="1991" t="s">
        <v>324</v>
      </c>
      <c r="B2" s="1991"/>
      <c r="C2" s="1991"/>
      <c r="D2" s="1991"/>
      <c r="E2" s="1991"/>
      <c r="F2" s="1991"/>
      <c r="G2" s="1991"/>
      <c r="H2" s="1991"/>
      <c r="I2" s="1991"/>
      <c r="J2" s="1991"/>
      <c r="K2" s="1991"/>
      <c r="L2" s="1991"/>
      <c r="M2" s="1991"/>
      <c r="N2" s="1991"/>
      <c r="O2" s="1991"/>
      <c r="P2" s="1991"/>
      <c r="Q2" s="1991"/>
      <c r="R2" s="1991"/>
      <c r="S2" s="1991"/>
      <c r="T2" s="1991"/>
      <c r="U2" s="1991"/>
      <c r="V2" s="1991"/>
      <c r="W2" s="1991"/>
      <c r="X2" s="1991"/>
      <c r="Y2" s="1991"/>
      <c r="Z2" s="1991"/>
      <c r="AA2" s="1991"/>
      <c r="AB2" s="1991"/>
      <c r="AC2" s="1991"/>
      <c r="AD2" s="1991"/>
      <c r="AE2" s="1991"/>
      <c r="AF2" s="1991"/>
      <c r="AG2" s="1991"/>
      <c r="AH2" s="1991"/>
    </row>
    <row r="3" spans="1:34" s="540" customFormat="1" ht="18" customHeight="1" thickBot="1">
      <c r="A3" s="1992" t="s">
        <v>325</v>
      </c>
      <c r="B3" s="1992"/>
      <c r="C3" s="1992"/>
      <c r="D3" s="1992"/>
      <c r="E3" s="1992"/>
      <c r="F3" s="1992"/>
      <c r="G3" s="1992"/>
      <c r="H3" s="1992"/>
      <c r="I3" s="1992"/>
      <c r="J3" s="1992"/>
      <c r="K3" s="1992"/>
      <c r="L3" s="1992"/>
      <c r="M3" s="1992"/>
      <c r="N3" s="1992"/>
      <c r="O3" s="1992"/>
      <c r="P3" s="1992"/>
      <c r="Q3" s="1992"/>
      <c r="R3" s="1992"/>
      <c r="S3" s="1992"/>
      <c r="T3" s="1992"/>
      <c r="U3" s="1992"/>
      <c r="V3" s="1992"/>
      <c r="W3" s="1992"/>
      <c r="X3" s="1992"/>
      <c r="Y3" s="1992"/>
      <c r="Z3" s="1992"/>
      <c r="AA3" s="1992"/>
      <c r="AB3" s="1992"/>
      <c r="AC3" s="1992"/>
      <c r="AD3" s="1992"/>
      <c r="AE3" s="1992"/>
      <c r="AF3" s="1992"/>
      <c r="AG3" s="1992"/>
      <c r="AH3" s="1992"/>
    </row>
    <row r="4" spans="1:34" ht="18" customHeight="1">
      <c r="A4" s="1993" t="s">
        <v>0</v>
      </c>
      <c r="B4" s="1994"/>
      <c r="C4" s="1961" t="s">
        <v>158</v>
      </c>
      <c r="D4" s="1961"/>
      <c r="E4" s="1961"/>
      <c r="F4" s="1961"/>
      <c r="G4" s="1961"/>
      <c r="H4" s="1961"/>
      <c r="I4" s="1961"/>
      <c r="J4" s="1961"/>
      <c r="K4" s="1961" t="s">
        <v>159</v>
      </c>
      <c r="L4" s="1961"/>
      <c r="M4" s="1961"/>
      <c r="N4" s="1961"/>
      <c r="O4" s="1961"/>
      <c r="P4" s="1961"/>
      <c r="Q4" s="1961"/>
      <c r="R4" s="1961"/>
      <c r="S4" s="1961" t="s">
        <v>160</v>
      </c>
      <c r="T4" s="1961"/>
      <c r="U4" s="1961"/>
      <c r="V4" s="1961"/>
      <c r="W4" s="1961"/>
      <c r="X4" s="1961"/>
      <c r="Y4" s="1961"/>
      <c r="Z4" s="1995"/>
      <c r="AA4" s="1961" t="s">
        <v>161</v>
      </c>
      <c r="AB4" s="1961"/>
      <c r="AC4" s="1961"/>
      <c r="AD4" s="1961"/>
      <c r="AE4" s="1961"/>
      <c r="AF4" s="1961"/>
      <c r="AG4" s="1961"/>
      <c r="AH4" s="1996"/>
    </row>
    <row r="5" spans="1:34" s="538" customFormat="1" ht="18" customHeight="1">
      <c r="A5" s="1988" t="s">
        <v>32</v>
      </c>
      <c r="B5" s="1989"/>
      <c r="C5" s="1963" t="s">
        <v>5</v>
      </c>
      <c r="D5" s="1963"/>
      <c r="E5" s="1963"/>
      <c r="F5" s="1963"/>
      <c r="G5" s="1963" t="s">
        <v>6</v>
      </c>
      <c r="H5" s="1963"/>
      <c r="I5" s="1963"/>
      <c r="J5" s="1984"/>
      <c r="K5" s="1963" t="s">
        <v>5</v>
      </c>
      <c r="L5" s="1963"/>
      <c r="M5" s="1963"/>
      <c r="N5" s="1963"/>
      <c r="O5" s="1963" t="s">
        <v>6</v>
      </c>
      <c r="P5" s="1963"/>
      <c r="Q5" s="1963"/>
      <c r="R5" s="1963"/>
      <c r="S5" s="1990" t="s">
        <v>5</v>
      </c>
      <c r="T5" s="1963"/>
      <c r="U5" s="1963"/>
      <c r="V5" s="1963"/>
      <c r="W5" s="1963" t="s">
        <v>6</v>
      </c>
      <c r="X5" s="1963"/>
      <c r="Y5" s="1963"/>
      <c r="Z5" s="1984"/>
      <c r="AA5" s="1963" t="s">
        <v>5</v>
      </c>
      <c r="AB5" s="1963"/>
      <c r="AC5" s="1963"/>
      <c r="AD5" s="1963"/>
      <c r="AE5" s="1963" t="s">
        <v>6</v>
      </c>
      <c r="AF5" s="1963"/>
      <c r="AG5" s="1963"/>
      <c r="AH5" s="1967"/>
    </row>
    <row r="6" spans="1:34" s="538" customFormat="1" ht="33" customHeight="1">
      <c r="A6" s="1976" t="s">
        <v>33</v>
      </c>
      <c r="B6" s="1977"/>
      <c r="C6" s="20" t="s">
        <v>8</v>
      </c>
      <c r="D6" s="21" t="s">
        <v>9</v>
      </c>
      <c r="E6" s="541" t="s">
        <v>10</v>
      </c>
      <c r="F6" s="541" t="s">
        <v>11</v>
      </c>
      <c r="G6" s="15" t="s">
        <v>8</v>
      </c>
      <c r="H6" s="15" t="s">
        <v>9</v>
      </c>
      <c r="I6" s="541" t="s">
        <v>10</v>
      </c>
      <c r="J6" s="542" t="s">
        <v>11</v>
      </c>
      <c r="K6" s="15" t="s">
        <v>8</v>
      </c>
      <c r="L6" s="15" t="s">
        <v>9</v>
      </c>
      <c r="M6" s="541" t="s">
        <v>10</v>
      </c>
      <c r="N6" s="541" t="s">
        <v>11</v>
      </c>
      <c r="O6" s="15" t="s">
        <v>8</v>
      </c>
      <c r="P6" s="15" t="s">
        <v>9</v>
      </c>
      <c r="Q6" s="541" t="s">
        <v>10</v>
      </c>
      <c r="R6" s="541" t="s">
        <v>11</v>
      </c>
      <c r="S6" s="20" t="s">
        <v>8</v>
      </c>
      <c r="T6" s="15" t="s">
        <v>9</v>
      </c>
      <c r="U6" s="541" t="s">
        <v>10</v>
      </c>
      <c r="V6" s="541" t="s">
        <v>11</v>
      </c>
      <c r="W6" s="15" t="s">
        <v>8</v>
      </c>
      <c r="X6" s="15" t="s">
        <v>9</v>
      </c>
      <c r="Y6" s="541" t="s">
        <v>10</v>
      </c>
      <c r="Z6" s="541" t="s">
        <v>11</v>
      </c>
      <c r="AA6" s="21" t="s">
        <v>8</v>
      </c>
      <c r="AB6" s="21" t="s">
        <v>9</v>
      </c>
      <c r="AC6" s="541" t="s">
        <v>10</v>
      </c>
      <c r="AD6" s="541" t="s">
        <v>11</v>
      </c>
      <c r="AE6" s="21" t="s">
        <v>8</v>
      </c>
      <c r="AF6" s="21" t="s">
        <v>9</v>
      </c>
      <c r="AG6" s="541" t="s">
        <v>10</v>
      </c>
      <c r="AH6" s="543" t="s">
        <v>11</v>
      </c>
    </row>
    <row r="7" spans="1:34" ht="16.5">
      <c r="A7" s="1954"/>
      <c r="B7" s="1955"/>
      <c r="C7" s="21" t="s">
        <v>326</v>
      </c>
      <c r="D7" s="544" t="s">
        <v>96</v>
      </c>
      <c r="E7" s="545">
        <v>2</v>
      </c>
      <c r="F7" s="545">
        <v>2</v>
      </c>
      <c r="G7" s="21" t="s">
        <v>327</v>
      </c>
      <c r="H7" s="546" t="s">
        <v>98</v>
      </c>
      <c r="I7" s="545">
        <v>2</v>
      </c>
      <c r="J7" s="545">
        <v>2</v>
      </c>
      <c r="K7" s="547" t="s">
        <v>99</v>
      </c>
      <c r="L7" s="16" t="s">
        <v>100</v>
      </c>
      <c r="M7" s="12">
        <v>2</v>
      </c>
      <c r="N7" s="12">
        <v>2</v>
      </c>
      <c r="O7" s="548" t="s">
        <v>101</v>
      </c>
      <c r="P7" s="16" t="s">
        <v>102</v>
      </c>
      <c r="Q7" s="12">
        <v>2</v>
      </c>
      <c r="R7" s="12">
        <v>2</v>
      </c>
      <c r="S7" s="549"/>
      <c r="T7" s="549"/>
      <c r="U7" s="15"/>
      <c r="V7" s="550"/>
      <c r="W7" s="18" t="s">
        <v>328</v>
      </c>
      <c r="X7" s="551" t="s">
        <v>104</v>
      </c>
      <c r="Y7" s="552">
        <v>2</v>
      </c>
      <c r="Z7" s="552">
        <v>2</v>
      </c>
      <c r="AA7" s="549"/>
      <c r="AB7" s="549"/>
      <c r="AC7" s="12"/>
      <c r="AD7" s="12"/>
      <c r="AE7" s="553"/>
      <c r="AF7" s="553"/>
      <c r="AG7" s="12"/>
      <c r="AH7" s="17"/>
    </row>
    <row r="8" spans="1:34" ht="16.5">
      <c r="A8" s="1954"/>
      <c r="B8" s="1955"/>
      <c r="C8" s="21" t="s">
        <v>1517</v>
      </c>
      <c r="D8" s="18" t="s">
        <v>106</v>
      </c>
      <c r="E8" s="545">
        <v>2</v>
      </c>
      <c r="F8" s="545">
        <v>2</v>
      </c>
      <c r="G8" s="21" t="s">
        <v>329</v>
      </c>
      <c r="H8" s="18" t="s">
        <v>108</v>
      </c>
      <c r="I8" s="545">
        <v>2</v>
      </c>
      <c r="J8" s="545">
        <v>2</v>
      </c>
      <c r="K8" s="547"/>
      <c r="L8" s="554"/>
      <c r="M8" s="555"/>
      <c r="N8" s="555"/>
      <c r="O8" s="556"/>
      <c r="P8" s="557"/>
      <c r="Q8" s="558"/>
      <c r="R8" s="558"/>
      <c r="S8" s="15"/>
      <c r="T8" s="549"/>
      <c r="U8" s="15"/>
      <c r="V8" s="15"/>
      <c r="W8" s="15"/>
      <c r="X8" s="553"/>
      <c r="Y8" s="15"/>
      <c r="Z8" s="19"/>
      <c r="AA8" s="21"/>
      <c r="AB8" s="21"/>
      <c r="AC8" s="15"/>
      <c r="AD8" s="15"/>
      <c r="AE8" s="21"/>
      <c r="AF8" s="21"/>
      <c r="AG8" s="15"/>
      <c r="AH8" s="22"/>
    </row>
    <row r="9" spans="1:34" ht="16.5">
      <c r="A9" s="1954"/>
      <c r="B9" s="1955"/>
      <c r="C9" s="545" t="s">
        <v>114</v>
      </c>
      <c r="D9" s="544" t="s">
        <v>142</v>
      </c>
      <c r="E9" s="545">
        <v>0</v>
      </c>
      <c r="F9" s="545">
        <v>1</v>
      </c>
      <c r="G9" s="545" t="s">
        <v>116</v>
      </c>
      <c r="H9" s="546" t="s">
        <v>117</v>
      </c>
      <c r="I9" s="545">
        <v>0</v>
      </c>
      <c r="J9" s="545">
        <v>1</v>
      </c>
      <c r="K9" s="559"/>
      <c r="L9" s="554"/>
      <c r="M9" s="555"/>
      <c r="N9" s="555"/>
      <c r="O9" s="560"/>
      <c r="P9" s="554"/>
      <c r="Q9" s="555"/>
      <c r="R9" s="555"/>
      <c r="S9" s="27"/>
      <c r="T9" s="28"/>
      <c r="U9" s="23"/>
      <c r="V9" s="23"/>
      <c r="W9" s="23"/>
      <c r="X9" s="28"/>
      <c r="Y9" s="23"/>
      <c r="Z9" s="24"/>
      <c r="AA9" s="29"/>
      <c r="AB9" s="29"/>
      <c r="AC9" s="23"/>
      <c r="AD9" s="23"/>
      <c r="AE9" s="29"/>
      <c r="AF9" s="29"/>
      <c r="AG9" s="23"/>
      <c r="AH9" s="30"/>
    </row>
    <row r="10" spans="1:34" ht="16.5">
      <c r="A10" s="1954"/>
      <c r="B10" s="1955"/>
      <c r="C10" s="561" t="s">
        <v>330</v>
      </c>
      <c r="D10" s="544" t="s">
        <v>331</v>
      </c>
      <c r="E10" s="561">
        <v>2</v>
      </c>
      <c r="F10" s="561">
        <v>2</v>
      </c>
      <c r="G10" s="561" t="s">
        <v>332</v>
      </c>
      <c r="H10" s="546" t="s">
        <v>333</v>
      </c>
      <c r="I10" s="561">
        <v>2</v>
      </c>
      <c r="J10" s="561">
        <v>2</v>
      </c>
      <c r="K10" s="23"/>
      <c r="L10" s="26"/>
      <c r="M10" s="27"/>
      <c r="N10" s="23"/>
      <c r="O10" s="562"/>
      <c r="P10" s="563"/>
      <c r="Q10" s="541"/>
      <c r="R10" s="541"/>
      <c r="S10" s="27"/>
      <c r="T10" s="28"/>
      <c r="U10" s="23"/>
      <c r="V10" s="23"/>
      <c r="W10" s="23"/>
      <c r="X10" s="28"/>
      <c r="Y10" s="23"/>
      <c r="Z10" s="24"/>
      <c r="AA10" s="29"/>
      <c r="AB10" s="29"/>
      <c r="AC10" s="23"/>
      <c r="AD10" s="23"/>
      <c r="AE10" s="29"/>
      <c r="AF10" s="29"/>
      <c r="AG10" s="23"/>
      <c r="AH10" s="30"/>
    </row>
    <row r="11" spans="1:34" ht="16.5">
      <c r="A11" s="1954"/>
      <c r="B11" s="1955"/>
      <c r="C11" s="564"/>
      <c r="D11" s="25"/>
      <c r="E11" s="23"/>
      <c r="F11" s="23"/>
      <c r="G11" s="565" t="s">
        <v>120</v>
      </c>
      <c r="H11" s="566" t="s">
        <v>121</v>
      </c>
      <c r="I11" s="567">
        <v>2</v>
      </c>
      <c r="J11" s="567">
        <v>2</v>
      </c>
      <c r="K11" s="23"/>
      <c r="L11" s="26"/>
      <c r="M11" s="27"/>
      <c r="N11" s="23"/>
      <c r="O11" s="23"/>
      <c r="P11" s="28"/>
      <c r="Q11" s="23"/>
      <c r="R11" s="23"/>
      <c r="S11" s="27"/>
      <c r="T11" s="28"/>
      <c r="U11" s="23"/>
      <c r="V11" s="23"/>
      <c r="W11" s="23"/>
      <c r="X11" s="28"/>
      <c r="Y11" s="23"/>
      <c r="Z11" s="24"/>
      <c r="AA11" s="29"/>
      <c r="AB11" s="29"/>
      <c r="AC11" s="23"/>
      <c r="AD11" s="23"/>
      <c r="AE11" s="29"/>
      <c r="AF11" s="29"/>
      <c r="AG11" s="23"/>
      <c r="AH11" s="30"/>
    </row>
    <row r="12" spans="1:34" ht="17.25" thickBot="1">
      <c r="A12" s="1978"/>
      <c r="B12" s="1979"/>
      <c r="C12" s="547"/>
      <c r="D12" s="568"/>
      <c r="E12" s="23"/>
      <c r="F12" s="23"/>
      <c r="G12" s="565"/>
      <c r="H12" s="566"/>
      <c r="I12" s="567"/>
      <c r="J12" s="567"/>
      <c r="K12" s="23"/>
      <c r="L12" s="26"/>
      <c r="M12" s="27"/>
      <c r="N12" s="23"/>
      <c r="O12" s="23"/>
      <c r="P12" s="29"/>
      <c r="Q12" s="23"/>
      <c r="R12" s="23"/>
      <c r="S12" s="27"/>
      <c r="T12" s="28"/>
      <c r="U12" s="23"/>
      <c r="V12" s="23"/>
      <c r="W12" s="23"/>
      <c r="X12" s="28"/>
      <c r="Y12" s="23"/>
      <c r="Z12" s="24"/>
      <c r="AA12" s="29"/>
      <c r="AB12" s="29"/>
      <c r="AC12" s="23"/>
      <c r="AD12" s="23"/>
      <c r="AE12" s="29"/>
      <c r="AF12" s="29"/>
      <c r="AG12" s="23"/>
      <c r="AH12" s="30"/>
    </row>
    <row r="13" spans="1:34" ht="18" thickBot="1" thickTop="1">
      <c r="A13" s="1974" t="s">
        <v>12</v>
      </c>
      <c r="B13" s="1975"/>
      <c r="C13" s="32"/>
      <c r="D13" s="33"/>
      <c r="E13" s="1665">
        <v>6</v>
      </c>
      <c r="F13" s="34">
        <f>SUM(F7:F12)</f>
        <v>7</v>
      </c>
      <c r="G13" s="569"/>
      <c r="H13" s="105"/>
      <c r="I13" s="1665">
        <v>8</v>
      </c>
      <c r="J13" s="34">
        <f>SUM(J7:J12)</f>
        <v>9</v>
      </c>
      <c r="K13" s="34"/>
      <c r="L13" s="35"/>
      <c r="M13" s="34">
        <f>SUM(M7:M12)</f>
        <v>2</v>
      </c>
      <c r="N13" s="34">
        <f>SUM(N7:N12)</f>
        <v>2</v>
      </c>
      <c r="O13" s="34"/>
      <c r="P13" s="35"/>
      <c r="Q13" s="34">
        <f>SUM(Q7:Q12)</f>
        <v>2</v>
      </c>
      <c r="R13" s="34">
        <f>SUM(R7:R12)</f>
        <v>2</v>
      </c>
      <c r="S13" s="32"/>
      <c r="T13" s="35"/>
      <c r="U13" s="34">
        <f>SUM(U7:U12)</f>
        <v>0</v>
      </c>
      <c r="V13" s="34">
        <f>SUM(V7:V12)</f>
        <v>0</v>
      </c>
      <c r="W13" s="34"/>
      <c r="X13" s="35"/>
      <c r="Y13" s="34">
        <f>SUM(Y7:Y12)</f>
        <v>2</v>
      </c>
      <c r="Z13" s="34">
        <f>SUM(Z7:Z12)</f>
        <v>2</v>
      </c>
      <c r="AA13" s="35"/>
      <c r="AB13" s="35"/>
      <c r="AC13" s="34">
        <f>SUM(AC7:AC12)</f>
        <v>0</v>
      </c>
      <c r="AD13" s="34">
        <f>SUM(AD7:AD12)</f>
        <v>0</v>
      </c>
      <c r="AE13" s="35"/>
      <c r="AF13" s="35"/>
      <c r="AG13" s="34">
        <f>SUM(AG7:AG12)</f>
        <v>0</v>
      </c>
      <c r="AH13" s="36">
        <f>SUM(AH7:AH12)</f>
        <v>0</v>
      </c>
    </row>
    <row r="14" spans="1:34" ht="16.5" customHeight="1" thickTop="1">
      <c r="A14" s="1968" t="s">
        <v>34</v>
      </c>
      <c r="B14" s="1985" t="s">
        <v>35</v>
      </c>
      <c r="C14" s="570"/>
      <c r="D14" s="571"/>
      <c r="E14" s="12"/>
      <c r="F14" s="12"/>
      <c r="G14" s="107"/>
      <c r="H14" s="13"/>
      <c r="I14" s="12"/>
      <c r="J14" s="14"/>
      <c r="K14" s="12"/>
      <c r="L14" s="572" t="s">
        <v>163</v>
      </c>
      <c r="M14" s="12">
        <v>2</v>
      </c>
      <c r="N14" s="12">
        <v>2</v>
      </c>
      <c r="O14" s="12"/>
      <c r="P14" s="572" t="s">
        <v>164</v>
      </c>
      <c r="Q14" s="12">
        <v>2</v>
      </c>
      <c r="R14" s="12">
        <v>2</v>
      </c>
      <c r="S14" s="553"/>
      <c r="T14" s="572" t="s">
        <v>234</v>
      </c>
      <c r="U14" s="12">
        <v>2</v>
      </c>
      <c r="V14" s="12">
        <v>2</v>
      </c>
      <c r="W14" s="109"/>
      <c r="X14" s="573"/>
      <c r="Y14" s="109"/>
      <c r="Z14" s="109"/>
      <c r="AA14" s="573"/>
      <c r="AB14" s="573"/>
      <c r="AC14" s="109"/>
      <c r="AD14" s="109"/>
      <c r="AE14" s="573"/>
      <c r="AF14" s="573"/>
      <c r="AG14" s="109"/>
      <c r="AH14" s="574"/>
    </row>
    <row r="15" spans="1:34" ht="16.5">
      <c r="A15" s="1969"/>
      <c r="B15" s="1986"/>
      <c r="C15" s="20"/>
      <c r="D15" s="18"/>
      <c r="E15" s="15"/>
      <c r="F15" s="15"/>
      <c r="G15" s="575"/>
      <c r="H15" s="16"/>
      <c r="I15" s="15"/>
      <c r="J15" s="19"/>
      <c r="K15" s="15"/>
      <c r="L15" s="549"/>
      <c r="M15" s="15"/>
      <c r="N15" s="15"/>
      <c r="O15" s="15"/>
      <c r="P15" s="549"/>
      <c r="Q15" s="15"/>
      <c r="R15" s="15"/>
      <c r="S15" s="20"/>
      <c r="T15" s="553"/>
      <c r="U15" s="15"/>
      <c r="V15" s="15"/>
      <c r="W15" s="15"/>
      <c r="X15" s="549"/>
      <c r="Y15" s="15"/>
      <c r="Z15" s="15"/>
      <c r="AA15" s="21"/>
      <c r="AB15" s="549"/>
      <c r="AC15" s="15"/>
      <c r="AD15" s="15"/>
      <c r="AE15" s="21"/>
      <c r="AF15" s="549"/>
      <c r="AG15" s="15"/>
      <c r="AH15" s="22"/>
    </row>
    <row r="16" spans="1:34" ht="16.5">
      <c r="A16" s="1969"/>
      <c r="B16" s="1987" t="s">
        <v>36</v>
      </c>
      <c r="C16" s="547" t="s">
        <v>126</v>
      </c>
      <c r="D16" s="18" t="s">
        <v>147</v>
      </c>
      <c r="E16" s="15">
        <v>2</v>
      </c>
      <c r="F16" s="15">
        <v>2</v>
      </c>
      <c r="G16" s="547" t="s">
        <v>127</v>
      </c>
      <c r="H16" s="16" t="s">
        <v>148</v>
      </c>
      <c r="I16" s="15">
        <v>2</v>
      </c>
      <c r="J16" s="19">
        <v>2</v>
      </c>
      <c r="K16" s="15"/>
      <c r="L16" s="549"/>
      <c r="M16" s="15"/>
      <c r="N16" s="15"/>
      <c r="O16" s="15"/>
      <c r="P16" s="549"/>
      <c r="Q16" s="15"/>
      <c r="R16" s="15"/>
      <c r="S16" s="576"/>
      <c r="T16" s="577"/>
      <c r="U16" s="578"/>
      <c r="V16" s="578"/>
      <c r="W16" s="549"/>
      <c r="X16" s="579"/>
      <c r="Y16" s="578"/>
      <c r="Z16" s="578"/>
      <c r="AA16" s="21"/>
      <c r="AB16" s="21"/>
      <c r="AC16" s="15"/>
      <c r="AD16" s="15"/>
      <c r="AE16" s="21"/>
      <c r="AF16" s="21"/>
      <c r="AG16" s="15"/>
      <c r="AH16" s="22"/>
    </row>
    <row r="17" spans="1:34" ht="17.25" thickBot="1">
      <c r="A17" s="1969"/>
      <c r="B17" s="1986"/>
      <c r="C17" s="547"/>
      <c r="D17" s="18"/>
      <c r="E17" s="15"/>
      <c r="F17" s="15"/>
      <c r="G17" s="575"/>
      <c r="H17" s="16"/>
      <c r="I17" s="15"/>
      <c r="J17" s="19"/>
      <c r="K17" s="15"/>
      <c r="L17" s="553"/>
      <c r="M17" s="15"/>
      <c r="N17" s="15"/>
      <c r="O17" s="15"/>
      <c r="P17" s="580"/>
      <c r="Q17" s="15"/>
      <c r="R17" s="15"/>
      <c r="S17" s="20"/>
      <c r="T17" s="553"/>
      <c r="U17" s="15"/>
      <c r="V17" s="15"/>
      <c r="W17" s="15"/>
      <c r="X17" s="553"/>
      <c r="Y17" s="15"/>
      <c r="Z17" s="19"/>
      <c r="AA17" s="21"/>
      <c r="AB17" s="21"/>
      <c r="AC17" s="15"/>
      <c r="AD17" s="15"/>
      <c r="AE17" s="21"/>
      <c r="AF17" s="21"/>
      <c r="AG17" s="15"/>
      <c r="AH17" s="22"/>
    </row>
    <row r="18" spans="1:34" ht="18" thickBot="1" thickTop="1">
      <c r="A18" s="1974" t="s">
        <v>12</v>
      </c>
      <c r="B18" s="1975"/>
      <c r="C18" s="581"/>
      <c r="D18" s="33"/>
      <c r="E18" s="34">
        <v>0</v>
      </c>
      <c r="F18" s="34">
        <f>SUM(F14:F17)</f>
        <v>2</v>
      </c>
      <c r="G18" s="569"/>
      <c r="H18" s="105"/>
      <c r="I18" s="34">
        <v>0</v>
      </c>
      <c r="J18" s="34">
        <f>SUM(J14:J17)</f>
        <v>2</v>
      </c>
      <c r="K18" s="34"/>
      <c r="L18" s="106"/>
      <c r="M18" s="34">
        <f>SUM(M14:M17)</f>
        <v>2</v>
      </c>
      <c r="N18" s="34">
        <f>SUM(N14:N17)</f>
        <v>2</v>
      </c>
      <c r="O18" s="34"/>
      <c r="P18" s="106"/>
      <c r="Q18" s="34">
        <f>SUM(Q14:Q17)</f>
        <v>2</v>
      </c>
      <c r="R18" s="34">
        <f>SUM(R14:R17)</f>
        <v>2</v>
      </c>
      <c r="S18" s="32"/>
      <c r="T18" s="106"/>
      <c r="U18" s="34">
        <f>SUM(U14:U15)</f>
        <v>2</v>
      </c>
      <c r="V18" s="34">
        <f>SUM(V14:V17)</f>
        <v>2</v>
      </c>
      <c r="W18" s="34"/>
      <c r="X18" s="106"/>
      <c r="Y18" s="34">
        <f>SUM(Y14:Y15)</f>
        <v>0</v>
      </c>
      <c r="Z18" s="34">
        <f>SUM(Z14:Z17)</f>
        <v>0</v>
      </c>
      <c r="AA18" s="35"/>
      <c r="AB18" s="106"/>
      <c r="AC18" s="34">
        <f>SUM(AC14:AC17)</f>
        <v>0</v>
      </c>
      <c r="AD18" s="34">
        <f>SUM(AD14:AD17)</f>
        <v>0</v>
      </c>
      <c r="AE18" s="35"/>
      <c r="AF18" s="106"/>
      <c r="AG18" s="34">
        <f>SUM(AG14:AG17)</f>
        <v>0</v>
      </c>
      <c r="AH18" s="36">
        <f>SUM(AH14:AH17)</f>
        <v>0</v>
      </c>
    </row>
    <row r="19" spans="1:34" ht="21" customHeight="1" thickTop="1">
      <c r="A19" s="1980" t="s">
        <v>323</v>
      </c>
      <c r="B19" s="1981"/>
      <c r="C19" s="582"/>
      <c r="D19" s="583"/>
      <c r="E19" s="12"/>
      <c r="F19" s="12"/>
      <c r="G19" s="343" t="s">
        <v>335</v>
      </c>
      <c r="H19" s="584" t="s">
        <v>336</v>
      </c>
      <c r="I19" s="585">
        <v>2</v>
      </c>
      <c r="J19" s="585">
        <v>2</v>
      </c>
      <c r="K19" s="547" t="s">
        <v>337</v>
      </c>
      <c r="L19" s="554" t="s">
        <v>338</v>
      </c>
      <c r="M19" s="555">
        <v>2</v>
      </c>
      <c r="N19" s="555">
        <v>2</v>
      </c>
      <c r="O19" s="107"/>
      <c r="P19" s="13"/>
      <c r="Q19" s="12"/>
      <c r="R19" s="12"/>
      <c r="S19" s="586"/>
      <c r="T19" s="13"/>
      <c r="U19" s="12"/>
      <c r="V19" s="12"/>
      <c r="W19" s="586"/>
      <c r="X19" s="584"/>
      <c r="Y19" s="587"/>
      <c r="Z19" s="587"/>
      <c r="AA19" s="13"/>
      <c r="AB19" s="13"/>
      <c r="AC19" s="12"/>
      <c r="AD19" s="12"/>
      <c r="AE19" s="13"/>
      <c r="AF19" s="13"/>
      <c r="AG19" s="107"/>
      <c r="AH19" s="588"/>
    </row>
    <row r="20" spans="1:34" ht="21.75" customHeight="1" thickBot="1">
      <c r="A20" s="1982"/>
      <c r="B20" s="1983"/>
      <c r="C20" s="580"/>
      <c r="D20" s="589"/>
      <c r="E20" s="12"/>
      <c r="F20" s="12"/>
      <c r="G20" s="107"/>
      <c r="H20" s="589"/>
      <c r="I20" s="12"/>
      <c r="J20" s="14"/>
      <c r="K20" s="575"/>
      <c r="L20" s="16"/>
      <c r="M20" s="15"/>
      <c r="N20" s="15"/>
      <c r="O20" s="575"/>
      <c r="P20" s="16"/>
      <c r="Q20" s="15"/>
      <c r="R20" s="15"/>
      <c r="S20" s="590"/>
      <c r="T20" s="16"/>
      <c r="U20" s="15"/>
      <c r="V20" s="15"/>
      <c r="W20" s="575"/>
      <c r="X20" s="16"/>
      <c r="Y20" s="15"/>
      <c r="Z20" s="19"/>
      <c r="AA20" s="16"/>
      <c r="AB20" s="16"/>
      <c r="AC20" s="15"/>
      <c r="AD20" s="15"/>
      <c r="AE20" s="16"/>
      <c r="AF20" s="16"/>
      <c r="AG20" s="575"/>
      <c r="AH20" s="591"/>
    </row>
    <row r="21" spans="1:34" ht="18" thickBot="1" thickTop="1">
      <c r="A21" s="1974" t="s">
        <v>12</v>
      </c>
      <c r="B21" s="1975"/>
      <c r="C21" s="592"/>
      <c r="D21" s="33"/>
      <c r="E21" s="34">
        <f>SUM(E19:E20)</f>
        <v>0</v>
      </c>
      <c r="F21" s="34">
        <f>SUM(F19:F20)</f>
        <v>0</v>
      </c>
      <c r="G21" s="569"/>
      <c r="H21" s="105"/>
      <c r="I21" s="34">
        <f>SUM(I19:I20)</f>
        <v>2</v>
      </c>
      <c r="J21" s="34">
        <f>SUM(J19:J20)</f>
        <v>2</v>
      </c>
      <c r="K21" s="569"/>
      <c r="L21" s="105"/>
      <c r="M21" s="34">
        <f>SUM(M19:M20)</f>
        <v>2</v>
      </c>
      <c r="N21" s="34">
        <f>SUM(N19:N20)</f>
        <v>2</v>
      </c>
      <c r="O21" s="569"/>
      <c r="P21" s="105"/>
      <c r="Q21" s="34">
        <f>SUM(Q19:Q20)</f>
        <v>0</v>
      </c>
      <c r="R21" s="34">
        <f>SUM(R19:R20)</f>
        <v>0</v>
      </c>
      <c r="S21" s="592"/>
      <c r="T21" s="105"/>
      <c r="U21" s="34">
        <f>SUM(U19:U20)</f>
        <v>0</v>
      </c>
      <c r="V21" s="34">
        <f>SUM(V19:V20)</f>
        <v>0</v>
      </c>
      <c r="W21" s="569"/>
      <c r="X21" s="105"/>
      <c r="Y21" s="34">
        <f>SUM(Y19:Y20)</f>
        <v>0</v>
      </c>
      <c r="Z21" s="34">
        <f>SUM(Z19:Z20)</f>
        <v>0</v>
      </c>
      <c r="AA21" s="105"/>
      <c r="AB21" s="105"/>
      <c r="AC21" s="34">
        <f>SUM(AC19:AC20)</f>
        <v>0</v>
      </c>
      <c r="AD21" s="34">
        <f>SUM(AD19:AD20)</f>
        <v>0</v>
      </c>
      <c r="AE21" s="105"/>
      <c r="AF21" s="105"/>
      <c r="AG21" s="34">
        <f>SUM(AG19:AG20)</f>
        <v>0</v>
      </c>
      <c r="AH21" s="36">
        <f>SUM(AH19:AH20)</f>
        <v>0</v>
      </c>
    </row>
    <row r="22" spans="1:34" ht="18.75" customHeight="1" thickTop="1">
      <c r="A22" s="1970" t="s">
        <v>37</v>
      </c>
      <c r="B22" s="1971"/>
      <c r="C22" s="593" t="s">
        <v>339</v>
      </c>
      <c r="D22" s="11" t="s">
        <v>340</v>
      </c>
      <c r="E22" s="594">
        <v>3</v>
      </c>
      <c r="F22" s="594">
        <v>3</v>
      </c>
      <c r="G22" s="595" t="s">
        <v>341</v>
      </c>
      <c r="H22" s="11" t="s">
        <v>342</v>
      </c>
      <c r="I22" s="596">
        <v>3</v>
      </c>
      <c r="J22" s="596">
        <v>3</v>
      </c>
      <c r="K22" s="597"/>
      <c r="L22" s="598"/>
      <c r="M22" s="599"/>
      <c r="N22" s="600"/>
      <c r="O22" s="597"/>
      <c r="P22" s="601"/>
      <c r="Q22" s="600"/>
      <c r="R22" s="600"/>
      <c r="S22" s="13" t="s">
        <v>343</v>
      </c>
      <c r="T22" s="13" t="s">
        <v>344</v>
      </c>
      <c r="U22" s="602">
        <v>3</v>
      </c>
      <c r="V22" s="602">
        <v>3</v>
      </c>
      <c r="W22" s="603"/>
      <c r="X22" s="604"/>
      <c r="Y22" s="605"/>
      <c r="Z22" s="605"/>
      <c r="AA22" s="606"/>
      <c r="AB22" s="607"/>
      <c r="AC22" s="605"/>
      <c r="AD22" s="605"/>
      <c r="AE22" s="606"/>
      <c r="AF22" s="607"/>
      <c r="AG22" s="605"/>
      <c r="AH22" s="608"/>
    </row>
    <row r="23" spans="1:34" ht="18.75" customHeight="1" thickBot="1">
      <c r="A23" s="1972"/>
      <c r="B23" s="1973"/>
      <c r="C23" s="596"/>
      <c r="D23" s="11"/>
      <c r="E23" s="596"/>
      <c r="F23" s="596"/>
      <c r="G23" s="596" t="s">
        <v>345</v>
      </c>
      <c r="H23" s="11" t="s">
        <v>346</v>
      </c>
      <c r="I23" s="596">
        <v>3</v>
      </c>
      <c r="J23" s="596">
        <v>3</v>
      </c>
      <c r="K23" s="609"/>
      <c r="L23" s="610"/>
      <c r="M23" s="611"/>
      <c r="N23" s="611"/>
      <c r="O23" s="599"/>
      <c r="P23" s="612"/>
      <c r="Q23" s="599"/>
      <c r="R23" s="599"/>
      <c r="S23" s="613"/>
      <c r="T23" s="614"/>
      <c r="U23" s="615"/>
      <c r="V23" s="615"/>
      <c r="W23" s="616"/>
      <c r="X23" s="617"/>
      <c r="Y23" s="616"/>
      <c r="Z23" s="616"/>
      <c r="AA23" s="618"/>
      <c r="AB23" s="617"/>
      <c r="AC23" s="616"/>
      <c r="AD23" s="616"/>
      <c r="AE23" s="618"/>
      <c r="AF23" s="617"/>
      <c r="AG23" s="616"/>
      <c r="AH23" s="619"/>
    </row>
    <row r="24" spans="1:34" ht="18" thickBot="1" thickTop="1">
      <c r="A24" s="1974" t="s">
        <v>38</v>
      </c>
      <c r="B24" s="1975"/>
      <c r="C24" s="620"/>
      <c r="D24" s="621"/>
      <c r="E24" s="622">
        <f>SUM(E22:E23)</f>
        <v>3</v>
      </c>
      <c r="F24" s="622">
        <f>SUM(F22:F23)</f>
        <v>3</v>
      </c>
      <c r="G24" s="623"/>
      <c r="H24" s="624"/>
      <c r="I24" s="622">
        <f>SUM(I22:I23)</f>
        <v>6</v>
      </c>
      <c r="J24" s="622">
        <f>SUM(J22:J23)</f>
        <v>6</v>
      </c>
      <c r="K24" s="620"/>
      <c r="L24" s="1618"/>
      <c r="M24" s="622">
        <f>M22</f>
        <v>0</v>
      </c>
      <c r="N24" s="622">
        <f>N22</f>
        <v>0</v>
      </c>
      <c r="O24" s="623"/>
      <c r="P24" s="625"/>
      <c r="Q24" s="622">
        <f>SUM(Q22:Q23)</f>
        <v>0</v>
      </c>
      <c r="R24" s="622">
        <f>SUM(R22:R23)</f>
        <v>0</v>
      </c>
      <c r="S24" s="620"/>
      <c r="T24" s="624"/>
      <c r="U24" s="622">
        <f>SUM(U22:U23)</f>
        <v>3</v>
      </c>
      <c r="V24" s="622">
        <f>SUM(V22:V23)</f>
        <v>3</v>
      </c>
      <c r="W24" s="626"/>
      <c r="X24" s="627"/>
      <c r="Y24" s="628">
        <f>SUM(Y22:Y23)</f>
        <v>0</v>
      </c>
      <c r="Z24" s="628">
        <f>SUM(Z22:Z23)</f>
        <v>0</v>
      </c>
      <c r="AA24" s="627"/>
      <c r="AB24" s="627"/>
      <c r="AC24" s="628">
        <f>SUM(AC22:AC23)</f>
        <v>0</v>
      </c>
      <c r="AD24" s="628">
        <f>SUM(AD22:AD23)</f>
        <v>0</v>
      </c>
      <c r="AE24" s="627"/>
      <c r="AF24" s="627"/>
      <c r="AG24" s="628">
        <f>SUM(AG22:AG23)</f>
        <v>0</v>
      </c>
      <c r="AH24" s="629">
        <f>SUM(AH22:AH23)</f>
        <v>0</v>
      </c>
    </row>
    <row r="25" spans="1:34" ht="16.5" customHeight="1" thickTop="1">
      <c r="A25" s="1972" t="s">
        <v>39</v>
      </c>
      <c r="B25" s="1973"/>
      <c r="C25" s="594" t="s">
        <v>347</v>
      </c>
      <c r="D25" s="630" t="s">
        <v>348</v>
      </c>
      <c r="E25" s="594">
        <v>3</v>
      </c>
      <c r="F25" s="594">
        <v>3</v>
      </c>
      <c r="G25" s="631" t="s">
        <v>349</v>
      </c>
      <c r="H25" s="632" t="s">
        <v>350</v>
      </c>
      <c r="I25" s="594">
        <v>2</v>
      </c>
      <c r="J25" s="594">
        <v>2</v>
      </c>
      <c r="K25" s="631" t="s">
        <v>351</v>
      </c>
      <c r="L25" s="633" t="s">
        <v>352</v>
      </c>
      <c r="M25" s="594">
        <v>3</v>
      </c>
      <c r="N25" s="594">
        <v>3</v>
      </c>
      <c r="O25" s="631" t="s">
        <v>353</v>
      </c>
      <c r="P25" s="634" t="s">
        <v>354</v>
      </c>
      <c r="Q25" s="594">
        <v>2</v>
      </c>
      <c r="R25" s="594">
        <v>2</v>
      </c>
      <c r="S25" s="635" t="s">
        <v>355</v>
      </c>
      <c r="T25" s="636" t="s">
        <v>356</v>
      </c>
      <c r="U25" s="594">
        <v>3</v>
      </c>
      <c r="V25" s="594">
        <v>3</v>
      </c>
      <c r="W25" s="635" t="s">
        <v>357</v>
      </c>
      <c r="X25" s="632" t="s">
        <v>358</v>
      </c>
      <c r="Y25" s="594">
        <v>1</v>
      </c>
      <c r="Z25" s="594">
        <v>1</v>
      </c>
      <c r="AA25" s="637"/>
      <c r="AB25" s="638"/>
      <c r="AC25" s="594"/>
      <c r="AD25" s="594"/>
      <c r="AE25" s="639"/>
      <c r="AF25" s="638"/>
      <c r="AG25" s="594"/>
      <c r="AH25" s="640"/>
    </row>
    <row r="26" spans="1:34" ht="16.5">
      <c r="A26" s="1972"/>
      <c r="B26" s="1973"/>
      <c r="C26" s="594" t="s">
        <v>359</v>
      </c>
      <c r="D26" s="641" t="s">
        <v>360</v>
      </c>
      <c r="E26" s="596">
        <v>2</v>
      </c>
      <c r="F26" s="596">
        <v>2</v>
      </c>
      <c r="G26" s="595" t="s">
        <v>361</v>
      </c>
      <c r="H26" s="642" t="s">
        <v>1518</v>
      </c>
      <c r="I26" s="596">
        <v>2</v>
      </c>
      <c r="J26" s="596">
        <v>2</v>
      </c>
      <c r="K26" s="643" t="s">
        <v>362</v>
      </c>
      <c r="L26" s="644" t="s">
        <v>363</v>
      </c>
      <c r="M26" s="645">
        <v>2</v>
      </c>
      <c r="N26" s="645">
        <v>2</v>
      </c>
      <c r="O26" s="643" t="s">
        <v>364</v>
      </c>
      <c r="P26" s="646" t="s">
        <v>365</v>
      </c>
      <c r="Q26" s="645">
        <v>2</v>
      </c>
      <c r="R26" s="645">
        <v>2</v>
      </c>
      <c r="S26" s="595" t="s">
        <v>366</v>
      </c>
      <c r="T26" s="647" t="s">
        <v>367</v>
      </c>
      <c r="U26" s="648">
        <v>2</v>
      </c>
      <c r="V26" s="648">
        <v>2</v>
      </c>
      <c r="W26" s="649" t="s">
        <v>368</v>
      </c>
      <c r="X26" s="650" t="s">
        <v>369</v>
      </c>
      <c r="Y26" s="595">
        <v>2</v>
      </c>
      <c r="Z26" s="595">
        <v>2</v>
      </c>
      <c r="AA26" s="651"/>
      <c r="AB26" s="652"/>
      <c r="AC26" s="594"/>
      <c r="AD26" s="594"/>
      <c r="AE26" s="653"/>
      <c r="AF26" s="652"/>
      <c r="AG26" s="594"/>
      <c r="AH26" s="640"/>
    </row>
    <row r="27" spans="1:34" ht="16.5">
      <c r="A27" s="1972"/>
      <c r="B27" s="1973"/>
      <c r="C27" s="596" t="s">
        <v>370</v>
      </c>
      <c r="D27" s="654" t="s">
        <v>371</v>
      </c>
      <c r="E27" s="596">
        <v>2</v>
      </c>
      <c r="F27" s="596">
        <v>2</v>
      </c>
      <c r="G27" s="655"/>
      <c r="H27" s="655"/>
      <c r="I27" s="655"/>
      <c r="J27" s="655"/>
      <c r="K27" s="656" t="s">
        <v>372</v>
      </c>
      <c r="L27" s="647" t="s">
        <v>373</v>
      </c>
      <c r="M27" s="648">
        <v>3</v>
      </c>
      <c r="N27" s="648">
        <v>3</v>
      </c>
      <c r="O27" s="657" t="s">
        <v>374</v>
      </c>
      <c r="P27" s="658" t="s">
        <v>375</v>
      </c>
      <c r="Q27" s="659">
        <v>1</v>
      </c>
      <c r="R27" s="659">
        <v>1</v>
      </c>
      <c r="S27" s="657" t="s">
        <v>376</v>
      </c>
      <c r="T27" s="660" t="s">
        <v>377</v>
      </c>
      <c r="U27" s="645">
        <v>2</v>
      </c>
      <c r="V27" s="645">
        <v>2</v>
      </c>
      <c r="W27" s="649" t="s">
        <v>378</v>
      </c>
      <c r="X27" s="658" t="s">
        <v>379</v>
      </c>
      <c r="Y27" s="659">
        <v>2</v>
      </c>
      <c r="Z27" s="659">
        <v>2</v>
      </c>
      <c r="AA27" s="661"/>
      <c r="AB27" s="652"/>
      <c r="AC27" s="594"/>
      <c r="AD27" s="594"/>
      <c r="AE27" s="662"/>
      <c r="AF27" s="652"/>
      <c r="AG27" s="594"/>
      <c r="AH27" s="640"/>
    </row>
    <row r="28" spans="1:34" ht="31.5">
      <c r="A28" s="1972"/>
      <c r="B28" s="1973"/>
      <c r="C28" s="595" t="s">
        <v>361</v>
      </c>
      <c r="D28" s="654" t="s">
        <v>380</v>
      </c>
      <c r="E28" s="596">
        <v>2</v>
      </c>
      <c r="F28" s="596">
        <v>2</v>
      </c>
      <c r="G28" s="663"/>
      <c r="H28" s="647"/>
      <c r="I28" s="648"/>
      <c r="J28" s="648"/>
      <c r="K28" s="664"/>
      <c r="L28" s="665"/>
      <c r="M28" s="645"/>
      <c r="N28" s="645"/>
      <c r="O28" s="657" t="s">
        <v>381</v>
      </c>
      <c r="P28" s="665" t="s">
        <v>382</v>
      </c>
      <c r="Q28" s="596">
        <v>2</v>
      </c>
      <c r="R28" s="596">
        <v>2</v>
      </c>
      <c r="S28" s="666"/>
      <c r="T28" s="658"/>
      <c r="U28" s="659"/>
      <c r="V28" s="659"/>
      <c r="W28" s="651"/>
      <c r="X28" s="614"/>
      <c r="Y28" s="599"/>
      <c r="Z28" s="599"/>
      <c r="AA28" s="661"/>
      <c r="AB28" s="652"/>
      <c r="AC28" s="594"/>
      <c r="AD28" s="594"/>
      <c r="AE28" s="662"/>
      <c r="AF28" s="647"/>
      <c r="AG28" s="648"/>
      <c r="AH28" s="667"/>
    </row>
    <row r="29" spans="1:34" ht="17.25" thickBot="1">
      <c r="A29" s="1972"/>
      <c r="B29" s="1973"/>
      <c r="C29" s="668" t="s">
        <v>383</v>
      </c>
      <c r="D29" s="669" t="s">
        <v>384</v>
      </c>
      <c r="E29" s="670">
        <v>2</v>
      </c>
      <c r="F29" s="670">
        <v>2</v>
      </c>
      <c r="G29" s="671"/>
      <c r="H29" s="672"/>
      <c r="I29" s="673"/>
      <c r="J29" s="673"/>
      <c r="K29" s="674"/>
      <c r="L29" s="675"/>
      <c r="M29" s="676"/>
      <c r="N29" s="676"/>
      <c r="O29" s="677"/>
      <c r="P29" s="678"/>
      <c r="Q29" s="679"/>
      <c r="R29" s="679"/>
      <c r="S29" s="671"/>
      <c r="T29" s="680"/>
      <c r="U29" s="673"/>
      <c r="V29" s="673"/>
      <c r="W29" s="681"/>
      <c r="X29" s="682"/>
      <c r="Y29" s="683"/>
      <c r="Z29" s="683"/>
      <c r="AA29" s="684"/>
      <c r="AB29" s="685"/>
      <c r="AC29" s="648"/>
      <c r="AD29" s="648"/>
      <c r="AE29" s="662"/>
      <c r="AF29" s="647"/>
      <c r="AG29" s="648"/>
      <c r="AH29" s="667"/>
    </row>
    <row r="30" spans="1:34" s="691" customFormat="1" ht="17.25" thickBot="1" thickTop="1">
      <c r="A30" s="1946" t="s">
        <v>1519</v>
      </c>
      <c r="B30" s="1947"/>
      <c r="C30" s="623"/>
      <c r="D30" s="621"/>
      <c r="E30" s="622">
        <f>SUM(E25:E29)</f>
        <v>11</v>
      </c>
      <c r="F30" s="622">
        <f>SUM(F25:F29)</f>
        <v>11</v>
      </c>
      <c r="G30" s="623"/>
      <c r="H30" s="624"/>
      <c r="I30" s="622">
        <f>SUM(I25:I29)</f>
        <v>4</v>
      </c>
      <c r="J30" s="622">
        <f>SUM(J25:J29)</f>
        <v>4</v>
      </c>
      <c r="K30" s="620"/>
      <c r="L30" s="686"/>
      <c r="M30" s="622">
        <f>SUM(M25:M29)</f>
        <v>8</v>
      </c>
      <c r="N30" s="622">
        <f>SUM(N25:N29)</f>
        <v>8</v>
      </c>
      <c r="O30" s="687"/>
      <c r="P30" s="686"/>
      <c r="Q30" s="622">
        <f>SUM(Q25:Q29)</f>
        <v>7</v>
      </c>
      <c r="R30" s="622">
        <f>SUM(R25:R29)</f>
        <v>7</v>
      </c>
      <c r="S30" s="688"/>
      <c r="T30" s="686"/>
      <c r="U30" s="622">
        <f>SUM(U25:U29)</f>
        <v>7</v>
      </c>
      <c r="V30" s="622">
        <f>SUM(V25:V29)</f>
        <v>7</v>
      </c>
      <c r="W30" s="623"/>
      <c r="X30" s="624"/>
      <c r="Y30" s="622">
        <f>SUM(Y25:Y29)</f>
        <v>5</v>
      </c>
      <c r="Z30" s="622">
        <f>SUM(Z25:Z29)</f>
        <v>5</v>
      </c>
      <c r="AA30" s="688"/>
      <c r="AB30" s="689"/>
      <c r="AC30" s="622">
        <f>SUM(AC25:AC29)</f>
        <v>0</v>
      </c>
      <c r="AD30" s="622">
        <f>SUM(AD25:AD29)</f>
        <v>0</v>
      </c>
      <c r="AE30" s="689"/>
      <c r="AF30" s="689"/>
      <c r="AG30" s="622">
        <f>SUM(AG25:AG29)</f>
        <v>0</v>
      </c>
      <c r="AH30" s="690">
        <v>0</v>
      </c>
    </row>
    <row r="31" spans="1:34" s="691" customFormat="1" ht="17.25" customHeight="1" thickTop="1">
      <c r="A31" s="1946" t="s">
        <v>152</v>
      </c>
      <c r="B31" s="1947"/>
      <c r="C31" s="637"/>
      <c r="D31" s="692"/>
      <c r="E31" s="594"/>
      <c r="F31" s="594"/>
      <c r="G31" s="693" t="s">
        <v>385</v>
      </c>
      <c r="H31" s="13" t="s">
        <v>386</v>
      </c>
      <c r="I31" s="12">
        <v>2</v>
      </c>
      <c r="J31" s="12">
        <v>2</v>
      </c>
      <c r="K31" s="637"/>
      <c r="L31" s="694"/>
      <c r="M31" s="594"/>
      <c r="N31" s="594"/>
      <c r="O31" s="596"/>
      <c r="P31" s="16"/>
      <c r="Q31" s="596"/>
      <c r="R31" s="596"/>
      <c r="S31" s="695" t="s">
        <v>387</v>
      </c>
      <c r="T31" s="696" t="s">
        <v>388</v>
      </c>
      <c r="U31" s="97">
        <v>2</v>
      </c>
      <c r="V31" s="97">
        <v>2</v>
      </c>
      <c r="W31" s="637"/>
      <c r="X31" s="665"/>
      <c r="Y31" s="645"/>
      <c r="Z31" s="645"/>
      <c r="AA31" s="697" t="s">
        <v>389</v>
      </c>
      <c r="AB31" s="697" t="s">
        <v>390</v>
      </c>
      <c r="AC31" s="631">
        <v>3</v>
      </c>
      <c r="AD31" s="631">
        <v>3</v>
      </c>
      <c r="AE31" s="697" t="s">
        <v>391</v>
      </c>
      <c r="AF31" s="697" t="s">
        <v>392</v>
      </c>
      <c r="AG31" s="631">
        <v>3</v>
      </c>
      <c r="AH31" s="698">
        <v>3</v>
      </c>
    </row>
    <row r="32" spans="1:34" s="691" customFormat="1" ht="17.25" customHeight="1">
      <c r="A32" s="1948"/>
      <c r="B32" s="1949"/>
      <c r="C32" s="615"/>
      <c r="D32" s="699"/>
      <c r="E32" s="596"/>
      <c r="F32" s="596"/>
      <c r="G32" s="700"/>
      <c r="H32" s="16"/>
      <c r="I32" s="15"/>
      <c r="J32" s="15"/>
      <c r="K32" s="615"/>
      <c r="L32" s="651"/>
      <c r="M32" s="596"/>
      <c r="N32" s="596"/>
      <c r="O32" s="701"/>
      <c r="P32" s="665"/>
      <c r="Q32" s="645"/>
      <c r="R32" s="645"/>
      <c r="S32" s="635"/>
      <c r="T32" s="632"/>
      <c r="U32" s="594"/>
      <c r="V32" s="594"/>
      <c r="W32" s="595"/>
      <c r="X32" s="642"/>
      <c r="Y32" s="596"/>
      <c r="Z32" s="596"/>
      <c r="AA32" s="702" t="s">
        <v>393</v>
      </c>
      <c r="AB32" s="702" t="s">
        <v>394</v>
      </c>
      <c r="AC32" s="595">
        <v>3</v>
      </c>
      <c r="AD32" s="595">
        <v>3</v>
      </c>
      <c r="AE32" s="702" t="s">
        <v>395</v>
      </c>
      <c r="AF32" s="702" t="s">
        <v>396</v>
      </c>
      <c r="AG32" s="595">
        <v>3</v>
      </c>
      <c r="AH32" s="703">
        <v>3</v>
      </c>
    </row>
    <row r="33" spans="1:34" s="691" customFormat="1" ht="17.25" customHeight="1">
      <c r="A33" s="1948"/>
      <c r="B33" s="1949"/>
      <c r="C33" s="615"/>
      <c r="D33" s="699"/>
      <c r="E33" s="596"/>
      <c r="F33" s="596"/>
      <c r="G33" s="700"/>
      <c r="H33" s="16"/>
      <c r="I33" s="15"/>
      <c r="J33" s="15"/>
      <c r="K33" s="615"/>
      <c r="L33" s="651"/>
      <c r="M33" s="596"/>
      <c r="N33" s="596"/>
      <c r="O33" s="599"/>
      <c r="P33" s="651"/>
      <c r="Q33" s="596"/>
      <c r="R33" s="596"/>
      <c r="S33" s="595"/>
      <c r="T33" s="704"/>
      <c r="U33" s="596"/>
      <c r="V33" s="596"/>
      <c r="W33" s="615"/>
      <c r="X33" s="705"/>
      <c r="Y33" s="596"/>
      <c r="Z33" s="596"/>
      <c r="AA33" s="702" t="s">
        <v>397</v>
      </c>
      <c r="AB33" s="702" t="s">
        <v>398</v>
      </c>
      <c r="AC33" s="595">
        <v>3</v>
      </c>
      <c r="AD33" s="595">
        <v>3</v>
      </c>
      <c r="AE33" s="702" t="s">
        <v>399</v>
      </c>
      <c r="AF33" s="702" t="s">
        <v>400</v>
      </c>
      <c r="AG33" s="595">
        <v>3</v>
      </c>
      <c r="AH33" s="703">
        <v>3</v>
      </c>
    </row>
    <row r="34" spans="1:34" s="691" customFormat="1" ht="17.25" customHeight="1">
      <c r="A34" s="1948"/>
      <c r="B34" s="1949"/>
      <c r="C34" s="706"/>
      <c r="D34" s="707"/>
      <c r="E34" s="708"/>
      <c r="F34" s="708"/>
      <c r="G34" s="709"/>
      <c r="H34" s="710"/>
      <c r="I34" s="711"/>
      <c r="J34" s="711"/>
      <c r="K34" s="706"/>
      <c r="L34" s="712"/>
      <c r="M34" s="708"/>
      <c r="N34" s="708"/>
      <c r="O34" s="713"/>
      <c r="P34" s="712"/>
      <c r="Q34" s="708"/>
      <c r="R34" s="708"/>
      <c r="S34" s="714"/>
      <c r="T34" s="710"/>
      <c r="U34" s="711"/>
      <c r="V34" s="711"/>
      <c r="W34" s="706"/>
      <c r="X34" s="715"/>
      <c r="Y34" s="708"/>
      <c r="Z34" s="708"/>
      <c r="AA34" s="716" t="s">
        <v>401</v>
      </c>
      <c r="AB34" s="716" t="s">
        <v>402</v>
      </c>
      <c r="AC34" s="717">
        <v>3</v>
      </c>
      <c r="AD34" s="717">
        <v>3</v>
      </c>
      <c r="AE34" s="718"/>
      <c r="AF34" s="719"/>
      <c r="AG34" s="15"/>
      <c r="AH34" s="22"/>
    </row>
    <row r="35" spans="1:34" s="691" customFormat="1" ht="18" customHeight="1" thickBot="1">
      <c r="A35" s="1950"/>
      <c r="B35" s="1951"/>
      <c r="C35" s="671"/>
      <c r="D35" s="720"/>
      <c r="E35" s="721"/>
      <c r="F35" s="721"/>
      <c r="G35" s="671"/>
      <c r="H35" s="672"/>
      <c r="I35" s="721"/>
      <c r="J35" s="721"/>
      <c r="K35" s="671"/>
      <c r="L35" s="684"/>
      <c r="M35" s="721"/>
      <c r="N35" s="721"/>
      <c r="O35" s="673"/>
      <c r="P35" s="684"/>
      <c r="Q35" s="721"/>
      <c r="R35" s="721"/>
      <c r="S35" s="672"/>
      <c r="T35" s="684"/>
      <c r="U35" s="721"/>
      <c r="V35" s="721"/>
      <c r="W35" s="671"/>
      <c r="X35" s="672"/>
      <c r="Y35" s="721"/>
      <c r="Z35" s="721"/>
      <c r="AA35" s="722"/>
      <c r="AB35" s="723"/>
      <c r="AC35" s="31"/>
      <c r="AD35" s="31"/>
      <c r="AE35" s="724"/>
      <c r="AF35" s="725"/>
      <c r="AG35" s="31"/>
      <c r="AH35" s="726"/>
    </row>
    <row r="36" spans="1:34" ht="23.25" customHeight="1" thickTop="1">
      <c r="A36" s="1952" t="s">
        <v>154</v>
      </c>
      <c r="B36" s="1953"/>
      <c r="C36" s="727"/>
      <c r="D36" s="728"/>
      <c r="E36" s="729"/>
      <c r="F36" s="729"/>
      <c r="G36" s="730" t="s">
        <v>403</v>
      </c>
      <c r="H36" s="731" t="s">
        <v>404</v>
      </c>
      <c r="I36" s="341">
        <v>2</v>
      </c>
      <c r="J36" s="341">
        <v>2</v>
      </c>
      <c r="K36" s="631" t="s">
        <v>405</v>
      </c>
      <c r="L36" s="694" t="s">
        <v>406</v>
      </c>
      <c r="M36" s="594">
        <v>2</v>
      </c>
      <c r="N36" s="594">
        <v>2</v>
      </c>
      <c r="O36" s="595" t="s">
        <v>407</v>
      </c>
      <c r="P36" s="13" t="s">
        <v>408</v>
      </c>
      <c r="Q36" s="596">
        <v>2</v>
      </c>
      <c r="R36" s="596">
        <v>2</v>
      </c>
      <c r="S36" s="635" t="s">
        <v>409</v>
      </c>
      <c r="T36" s="632" t="s">
        <v>410</v>
      </c>
      <c r="U36" s="594">
        <v>2</v>
      </c>
      <c r="V36" s="594">
        <v>2</v>
      </c>
      <c r="W36" s="732" t="s">
        <v>411</v>
      </c>
      <c r="X36" s="632" t="s">
        <v>412</v>
      </c>
      <c r="Y36" s="594">
        <v>2</v>
      </c>
      <c r="Z36" s="594">
        <v>2</v>
      </c>
      <c r="AA36" s="733" t="s">
        <v>413</v>
      </c>
      <c r="AB36" s="731" t="s">
        <v>414</v>
      </c>
      <c r="AC36" s="341">
        <v>3</v>
      </c>
      <c r="AD36" s="12">
        <v>3</v>
      </c>
      <c r="AE36" s="734" t="s">
        <v>415</v>
      </c>
      <c r="AF36" s="641" t="s">
        <v>416</v>
      </c>
      <c r="AG36" s="12">
        <v>2</v>
      </c>
      <c r="AH36" s="17">
        <v>2</v>
      </c>
    </row>
    <row r="37" spans="1:34" ht="31.5">
      <c r="A37" s="1954"/>
      <c r="B37" s="1955"/>
      <c r="C37" s="735"/>
      <c r="D37" s="736"/>
      <c r="E37" s="108"/>
      <c r="F37" s="108"/>
      <c r="G37" s="737" t="s">
        <v>417</v>
      </c>
      <c r="H37" s="324" t="s">
        <v>418</v>
      </c>
      <c r="I37" s="372">
        <v>2</v>
      </c>
      <c r="J37" s="372">
        <v>2</v>
      </c>
      <c r="K37" s="372" t="s">
        <v>419</v>
      </c>
      <c r="L37" s="694" t="s">
        <v>420</v>
      </c>
      <c r="M37" s="596">
        <v>2</v>
      </c>
      <c r="N37" s="596">
        <v>2</v>
      </c>
      <c r="O37" s="656" t="s">
        <v>421</v>
      </c>
      <c r="P37" s="16" t="s">
        <v>422</v>
      </c>
      <c r="Q37" s="596">
        <v>2</v>
      </c>
      <c r="R37" s="596">
        <v>2</v>
      </c>
      <c r="S37" s="595" t="s">
        <v>423</v>
      </c>
      <c r="T37" s="704" t="s">
        <v>424</v>
      </c>
      <c r="U37" s="596">
        <v>2</v>
      </c>
      <c r="V37" s="596">
        <v>2</v>
      </c>
      <c r="W37" s="595" t="s">
        <v>425</v>
      </c>
      <c r="X37" s="704" t="s">
        <v>426</v>
      </c>
      <c r="Y37" s="595">
        <v>3</v>
      </c>
      <c r="Z37" s="595">
        <v>3</v>
      </c>
      <c r="AA37" s="738" t="s">
        <v>427</v>
      </c>
      <c r="AB37" s="13" t="s">
        <v>428</v>
      </c>
      <c r="AC37" s="23">
        <v>3</v>
      </c>
      <c r="AD37" s="23">
        <v>3</v>
      </c>
      <c r="AE37" s="737" t="s">
        <v>429</v>
      </c>
      <c r="AF37" s="575" t="s">
        <v>430</v>
      </c>
      <c r="AG37" s="15">
        <v>2</v>
      </c>
      <c r="AH37" s="22">
        <v>2</v>
      </c>
    </row>
    <row r="38" spans="1:34" ht="16.5">
      <c r="A38" s="1954"/>
      <c r="B38" s="1955"/>
      <c r="C38" s="735"/>
      <c r="D38" s="736"/>
      <c r="E38" s="108"/>
      <c r="F38" s="108"/>
      <c r="G38" s="735"/>
      <c r="H38" s="16"/>
      <c r="I38" s="15"/>
      <c r="J38" s="15" t="s">
        <v>215</v>
      </c>
      <c r="K38" s="631" t="s">
        <v>431</v>
      </c>
      <c r="L38" s="739" t="s">
        <v>432</v>
      </c>
      <c r="M38" s="645">
        <v>2</v>
      </c>
      <c r="N38" s="645">
        <v>2</v>
      </c>
      <c r="O38" s="596" t="s">
        <v>433</v>
      </c>
      <c r="P38" s="16" t="s">
        <v>1520</v>
      </c>
      <c r="Q38" s="596">
        <v>2</v>
      </c>
      <c r="R38" s="596">
        <v>2</v>
      </c>
      <c r="S38" s="656" t="s">
        <v>434</v>
      </c>
      <c r="T38" s="665" t="s">
        <v>435</v>
      </c>
      <c r="U38" s="596">
        <v>2</v>
      </c>
      <c r="V38" s="596">
        <v>2</v>
      </c>
      <c r="W38" s="595" t="s">
        <v>436</v>
      </c>
      <c r="X38" s="665" t="s">
        <v>437</v>
      </c>
      <c r="Y38" s="645">
        <v>2</v>
      </c>
      <c r="Z38" s="645">
        <v>2</v>
      </c>
      <c r="AA38" s="738" t="s">
        <v>438</v>
      </c>
      <c r="AB38" s="547" t="s">
        <v>439</v>
      </c>
      <c r="AC38" s="15">
        <v>2</v>
      </c>
      <c r="AD38" s="15">
        <v>2</v>
      </c>
      <c r="AE38" s="372" t="s">
        <v>440</v>
      </c>
      <c r="AF38" s="13" t="s">
        <v>1521</v>
      </c>
      <c r="AG38" s="23">
        <v>2</v>
      </c>
      <c r="AH38" s="30">
        <v>2</v>
      </c>
    </row>
    <row r="39" spans="1:34" ht="31.5">
      <c r="A39" s="1954"/>
      <c r="B39" s="1955"/>
      <c r="C39" s="735"/>
      <c r="D39" s="736"/>
      <c r="E39" s="108"/>
      <c r="F39" s="108"/>
      <c r="G39" s="735"/>
      <c r="H39" s="16"/>
      <c r="I39" s="15"/>
      <c r="J39" s="15"/>
      <c r="K39" s="631" t="s">
        <v>441</v>
      </c>
      <c r="L39" s="654" t="s">
        <v>442</v>
      </c>
      <c r="M39" s="645">
        <v>2</v>
      </c>
      <c r="N39" s="645">
        <v>2</v>
      </c>
      <c r="O39" s="701" t="s">
        <v>443</v>
      </c>
      <c r="P39" s="665" t="s">
        <v>444</v>
      </c>
      <c r="Q39" s="645">
        <v>2</v>
      </c>
      <c r="R39" s="645">
        <v>2</v>
      </c>
      <c r="S39" s="595" t="s">
        <v>445</v>
      </c>
      <c r="T39" s="704" t="s">
        <v>446</v>
      </c>
      <c r="U39" s="596">
        <v>2</v>
      </c>
      <c r="V39" s="596">
        <v>2</v>
      </c>
      <c r="W39" s="656" t="s">
        <v>447</v>
      </c>
      <c r="X39" s="642" t="s">
        <v>448</v>
      </c>
      <c r="Y39" s="596">
        <v>3</v>
      </c>
      <c r="Z39" s="596">
        <v>3</v>
      </c>
      <c r="AA39" s="740" t="s">
        <v>449</v>
      </c>
      <c r="AB39" s="741" t="s">
        <v>450</v>
      </c>
      <c r="AC39" s="645">
        <v>2</v>
      </c>
      <c r="AD39" s="645">
        <v>2</v>
      </c>
      <c r="AE39" s="737" t="s">
        <v>451</v>
      </c>
      <c r="AF39" s="719" t="s">
        <v>452</v>
      </c>
      <c r="AG39" s="648">
        <v>2</v>
      </c>
      <c r="AH39" s="742">
        <v>2</v>
      </c>
    </row>
    <row r="40" spans="1:34" ht="16.5">
      <c r="A40" s="1954"/>
      <c r="B40" s="1955"/>
      <c r="C40" s="735"/>
      <c r="D40" s="736"/>
      <c r="E40" s="108"/>
      <c r="F40" s="108"/>
      <c r="G40" s="735"/>
      <c r="H40" s="16"/>
      <c r="I40" s="15"/>
      <c r="J40" s="15"/>
      <c r="K40" s="372" t="s">
        <v>453</v>
      </c>
      <c r="L40" s="654" t="s">
        <v>454</v>
      </c>
      <c r="M40" s="645">
        <v>2</v>
      </c>
      <c r="N40" s="645">
        <v>2</v>
      </c>
      <c r="O40" s="743" t="s">
        <v>455</v>
      </c>
      <c r="P40" s="701" t="s">
        <v>456</v>
      </c>
      <c r="Q40" s="596">
        <v>2</v>
      </c>
      <c r="R40" s="596">
        <v>2</v>
      </c>
      <c r="S40" s="595" t="s">
        <v>457</v>
      </c>
      <c r="T40" s="16" t="s">
        <v>458</v>
      </c>
      <c r="U40" s="15">
        <v>2</v>
      </c>
      <c r="V40" s="15">
        <v>2</v>
      </c>
      <c r="W40" s="595" t="s">
        <v>459</v>
      </c>
      <c r="X40" s="665" t="s">
        <v>460</v>
      </c>
      <c r="Y40" s="645">
        <v>3</v>
      </c>
      <c r="Z40" s="645">
        <v>3</v>
      </c>
      <c r="AA40" s="655"/>
      <c r="AB40" s="655"/>
      <c r="AC40" s="655"/>
      <c r="AD40" s="655"/>
      <c r="AE40" s="744" t="s">
        <v>461</v>
      </c>
      <c r="AF40" s="13" t="s">
        <v>1522</v>
      </c>
      <c r="AG40" s="15">
        <v>3</v>
      </c>
      <c r="AH40" s="22">
        <v>3</v>
      </c>
    </row>
    <row r="41" spans="1:34" ht="31.5">
      <c r="A41" s="1954"/>
      <c r="B41" s="1955"/>
      <c r="C41" s="735"/>
      <c r="D41" s="736"/>
      <c r="E41" s="108"/>
      <c r="F41" s="108"/>
      <c r="G41" s="735"/>
      <c r="H41" s="16"/>
      <c r="I41" s="15"/>
      <c r="J41" s="15"/>
      <c r="K41" s="108"/>
      <c r="L41" s="745"/>
      <c r="M41" s="746"/>
      <c r="N41" s="746"/>
      <c r="O41" s="747"/>
      <c r="P41" s="632"/>
      <c r="Q41" s="596"/>
      <c r="R41" s="596"/>
      <c r="S41" s="748" t="s">
        <v>462</v>
      </c>
      <c r="T41" s="701" t="s">
        <v>1523</v>
      </c>
      <c r="U41" s="659">
        <v>2</v>
      </c>
      <c r="V41" s="659">
        <v>2</v>
      </c>
      <c r="W41" s="595" t="s">
        <v>463</v>
      </c>
      <c r="X41" s="749" t="s">
        <v>464</v>
      </c>
      <c r="Y41" s="596">
        <v>2</v>
      </c>
      <c r="Z41" s="596">
        <v>2</v>
      </c>
      <c r="AA41" s="750"/>
      <c r="AB41" s="665"/>
      <c r="AC41" s="645"/>
      <c r="AD41" s="645"/>
      <c r="AE41" s="744" t="s">
        <v>465</v>
      </c>
      <c r="AF41" s="751" t="s">
        <v>466</v>
      </c>
      <c r="AG41" s="15">
        <v>2</v>
      </c>
      <c r="AH41" s="15">
        <v>2</v>
      </c>
    </row>
    <row r="42" spans="1:34" ht="16.5">
      <c r="A42" s="1954"/>
      <c r="B42" s="1955"/>
      <c r="C42" s="735"/>
      <c r="D42" s="752"/>
      <c r="E42" s="15"/>
      <c r="F42" s="15"/>
      <c r="G42" s="735"/>
      <c r="H42" s="340"/>
      <c r="I42" s="372"/>
      <c r="J42" s="372"/>
      <c r="K42" s="599"/>
      <c r="L42" s="694"/>
      <c r="M42" s="645"/>
      <c r="N42" s="645"/>
      <c r="O42" s="747"/>
      <c r="P42" s="632"/>
      <c r="Q42" s="596"/>
      <c r="R42" s="596"/>
      <c r="S42" s="655"/>
      <c r="T42" s="753"/>
      <c r="U42" s="655"/>
      <c r="V42" s="655"/>
      <c r="W42" s="595"/>
      <c r="X42" s="665"/>
      <c r="Y42" s="645"/>
      <c r="Z42" s="645"/>
      <c r="AA42" s="750"/>
      <c r="AB42" s="665"/>
      <c r="AC42" s="645"/>
      <c r="AD42" s="645"/>
      <c r="AE42" s="754"/>
      <c r="AF42" s="665"/>
      <c r="AG42" s="645"/>
      <c r="AH42" s="645"/>
    </row>
    <row r="43" spans="1:34" ht="17.25" thickBot="1">
      <c r="A43" s="1954"/>
      <c r="B43" s="1955"/>
      <c r="C43" s="755"/>
      <c r="D43" s="755"/>
      <c r="E43" s="755"/>
      <c r="F43" s="755"/>
      <c r="G43" s="755"/>
      <c r="H43" s="755"/>
      <c r="I43" s="755"/>
      <c r="J43" s="755"/>
      <c r="K43" s="755"/>
      <c r="L43" s="654"/>
      <c r="M43" s="645"/>
      <c r="N43" s="645"/>
      <c r="O43" s="747"/>
      <c r="P43" s="632"/>
      <c r="Q43" s="708"/>
      <c r="R43" s="708"/>
      <c r="S43" s="756"/>
      <c r="T43" s="654"/>
      <c r="U43" s="645"/>
      <c r="V43" s="645"/>
      <c r="W43" s="595"/>
      <c r="X43" s="753"/>
      <c r="Y43" s="645"/>
      <c r="Z43" s="645"/>
      <c r="AA43" s="757"/>
      <c r="AB43" s="16"/>
      <c r="AC43" s="645"/>
      <c r="AD43" s="645"/>
      <c r="AE43" s="758"/>
      <c r="AF43" s="759"/>
      <c r="AG43" s="31"/>
      <c r="AH43" s="726"/>
    </row>
    <row r="44" spans="1:34" s="772" customFormat="1" ht="18" thickBot="1" thickTop="1">
      <c r="A44" s="1956" t="s">
        <v>1519</v>
      </c>
      <c r="B44" s="1957"/>
      <c r="C44" s="760"/>
      <c r="D44" s="761"/>
      <c r="E44" s="762">
        <v>0</v>
      </c>
      <c r="F44" s="762">
        <v>0</v>
      </c>
      <c r="G44" s="763"/>
      <c r="H44" s="761"/>
      <c r="I44" s="762">
        <v>4</v>
      </c>
      <c r="J44" s="762">
        <v>4</v>
      </c>
      <c r="K44" s="764"/>
      <c r="L44" s="765"/>
      <c r="M44" s="766">
        <v>6</v>
      </c>
      <c r="N44" s="766">
        <v>6</v>
      </c>
      <c r="O44" s="766"/>
      <c r="P44" s="765"/>
      <c r="Q44" s="766">
        <v>6</v>
      </c>
      <c r="R44" s="766">
        <v>6</v>
      </c>
      <c r="S44" s="766"/>
      <c r="T44" s="765"/>
      <c r="U44" s="766">
        <v>10</v>
      </c>
      <c r="V44" s="766">
        <v>10</v>
      </c>
      <c r="W44" s="766"/>
      <c r="X44" s="767"/>
      <c r="Y44" s="768">
        <v>9</v>
      </c>
      <c r="Z44" s="768">
        <v>9</v>
      </c>
      <c r="AA44" s="769"/>
      <c r="AB44" s="765"/>
      <c r="AC44" s="766">
        <v>9</v>
      </c>
      <c r="AD44" s="766">
        <v>9</v>
      </c>
      <c r="AE44" s="770"/>
      <c r="AF44" s="761"/>
      <c r="AG44" s="762">
        <v>9</v>
      </c>
      <c r="AH44" s="771">
        <v>9</v>
      </c>
    </row>
    <row r="45" spans="1:34" s="772" customFormat="1" ht="30.75" customHeight="1" thickBot="1" thickTop="1">
      <c r="A45" s="1958" t="s">
        <v>40</v>
      </c>
      <c r="B45" s="1959"/>
      <c r="C45" s="1660"/>
      <c r="D45" s="1661"/>
      <c r="E45" s="774">
        <f>E13+E18+E21+E24+E30+E44</f>
        <v>20</v>
      </c>
      <c r="F45" s="774">
        <f>F13+F18+F21+F24+F30+F44</f>
        <v>23</v>
      </c>
      <c r="G45" s="775"/>
      <c r="H45" s="776"/>
      <c r="I45" s="774">
        <f>I13+I18+I21+I24+I30+I44</f>
        <v>24</v>
      </c>
      <c r="J45" s="774">
        <f>J13+J18+J21+J24+J30+J44</f>
        <v>27</v>
      </c>
      <c r="K45" s="777"/>
      <c r="L45" s="778"/>
      <c r="M45" s="774">
        <f>M13+M18+M21+M24+M30+M44</f>
        <v>20</v>
      </c>
      <c r="N45" s="774">
        <f>N13+N18+N21+N24+N30+N44</f>
        <v>20</v>
      </c>
      <c r="O45" s="774"/>
      <c r="P45" s="778"/>
      <c r="Q45" s="774">
        <f>Q13+Q18+Q21+Q24+Q30+Q44</f>
        <v>17</v>
      </c>
      <c r="R45" s="774">
        <f>R13+R18+R21+R24+R30+R44</f>
        <v>17</v>
      </c>
      <c r="S45" s="777"/>
      <c r="T45" s="778"/>
      <c r="U45" s="774">
        <f>U13+U18+U21+U24+U30+U44</f>
        <v>22</v>
      </c>
      <c r="V45" s="774">
        <f>V13+V18+V21+V24+V30+V44</f>
        <v>22</v>
      </c>
      <c r="W45" s="773"/>
      <c r="X45" s="773"/>
      <c r="Y45" s="773">
        <f>Y13+Y18+Y21+Y24+Y30+Y44</f>
        <v>16</v>
      </c>
      <c r="Z45" s="773">
        <f>Z13+Z18+Z21+Z24+Z30+Z44</f>
        <v>16</v>
      </c>
      <c r="AA45" s="779"/>
      <c r="AB45" s="779"/>
      <c r="AC45" s="773">
        <f>AC13+AC18+AC21+AC24+AC30+AC44</f>
        <v>9</v>
      </c>
      <c r="AD45" s="773">
        <f>AD13+AD18+AD21+AD24+AD30+AD44</f>
        <v>9</v>
      </c>
      <c r="AE45" s="779"/>
      <c r="AF45" s="779"/>
      <c r="AG45" s="773">
        <f>AG13+AG18+AG21+AG24+AG30+AG44</f>
        <v>9</v>
      </c>
      <c r="AH45" s="780">
        <f>AH13+AH18+AH21+AH24+AH30+AH44</f>
        <v>9</v>
      </c>
    </row>
    <row r="46" spans="1:34" s="691" customFormat="1" ht="15.75" customHeight="1">
      <c r="A46" s="1960" t="s">
        <v>322</v>
      </c>
      <c r="B46" s="1961"/>
      <c r="C46" s="1966" t="s">
        <v>33</v>
      </c>
      <c r="D46" s="1832"/>
      <c r="E46" s="1936">
        <f>SUM(E13,I13,M13,Q13,U13,Y13)</f>
        <v>20</v>
      </c>
      <c r="F46" s="1937"/>
      <c r="G46" s="1937"/>
      <c r="H46" s="1937"/>
      <c r="I46" s="1937"/>
      <c r="J46" s="1937"/>
      <c r="K46" s="1938"/>
      <c r="L46" s="1911" t="s">
        <v>34</v>
      </c>
      <c r="M46" s="1942" t="s">
        <v>151</v>
      </c>
      <c r="N46" s="1943"/>
      <c r="O46" s="1944"/>
      <c r="P46" s="1942">
        <f>SUM(E18,I18,M18,Q18,U18,Y18)</f>
        <v>6</v>
      </c>
      <c r="Q46" s="1943"/>
      <c r="R46" s="1943"/>
      <c r="S46" s="1944"/>
      <c r="T46" s="1903" t="s">
        <v>153</v>
      </c>
      <c r="U46" s="1905" t="s">
        <v>39</v>
      </c>
      <c r="V46" s="1906"/>
      <c r="W46" s="1907"/>
      <c r="X46" s="1905">
        <f>E30+I30+M30+Q30+U30+Y30</f>
        <v>42</v>
      </c>
      <c r="Y46" s="1906"/>
      <c r="Z46" s="1906"/>
      <c r="AA46" s="1907"/>
      <c r="AB46" s="1911" t="s">
        <v>154</v>
      </c>
      <c r="AC46" s="1913">
        <f>128-E46-P46-E48-M48-X46</f>
        <v>44</v>
      </c>
      <c r="AD46" s="1914"/>
      <c r="AE46" s="1914"/>
      <c r="AF46" s="1914"/>
      <c r="AG46" s="1914"/>
      <c r="AH46" s="1915"/>
    </row>
    <row r="47" spans="1:34" s="691" customFormat="1" ht="14.25" customHeight="1">
      <c r="A47" s="1962"/>
      <c r="B47" s="1963"/>
      <c r="C47" s="1833"/>
      <c r="D47" s="1832"/>
      <c r="E47" s="1939"/>
      <c r="F47" s="1940"/>
      <c r="G47" s="1940"/>
      <c r="H47" s="1940"/>
      <c r="I47" s="1940"/>
      <c r="J47" s="1940"/>
      <c r="K47" s="1941"/>
      <c r="L47" s="1912"/>
      <c r="M47" s="1933" t="s">
        <v>152</v>
      </c>
      <c r="N47" s="1934"/>
      <c r="O47" s="1935"/>
      <c r="P47" s="1933">
        <v>0</v>
      </c>
      <c r="Q47" s="1934"/>
      <c r="R47" s="1934"/>
      <c r="S47" s="1935"/>
      <c r="T47" s="1904"/>
      <c r="U47" s="1908"/>
      <c r="V47" s="1909"/>
      <c r="W47" s="1910"/>
      <c r="X47" s="1908"/>
      <c r="Y47" s="1909"/>
      <c r="Z47" s="1909"/>
      <c r="AA47" s="1910"/>
      <c r="AB47" s="1912"/>
      <c r="AC47" s="1916"/>
      <c r="AD47" s="1917"/>
      <c r="AE47" s="1917"/>
      <c r="AF47" s="1917"/>
      <c r="AG47" s="1917"/>
      <c r="AH47" s="1918"/>
    </row>
    <row r="48" spans="1:34" s="691" customFormat="1" ht="30" customHeight="1" thickBot="1">
      <c r="A48" s="1964"/>
      <c r="B48" s="1965"/>
      <c r="C48" s="1966" t="s">
        <v>323</v>
      </c>
      <c r="D48" s="1832"/>
      <c r="E48" s="1945">
        <f>SUM(E21,I21,M21,Q21,U21,Y21)</f>
        <v>4</v>
      </c>
      <c r="F48" s="1945"/>
      <c r="G48" s="1945"/>
      <c r="H48" s="1945"/>
      <c r="I48" s="1945"/>
      <c r="J48" s="1945"/>
      <c r="K48" s="1945"/>
      <c r="L48" s="110" t="s">
        <v>25</v>
      </c>
      <c r="M48" s="1922">
        <f>SUM(E24,I24,M24,U24,Y24)</f>
        <v>12</v>
      </c>
      <c r="N48" s="1922"/>
      <c r="O48" s="1922"/>
      <c r="P48" s="1922"/>
      <c r="Q48" s="1922"/>
      <c r="R48" s="1922"/>
      <c r="S48" s="1922"/>
      <c r="T48" s="110" t="s">
        <v>1524</v>
      </c>
      <c r="U48" s="1922">
        <v>128</v>
      </c>
      <c r="V48" s="1922"/>
      <c r="W48" s="1922"/>
      <c r="X48" s="1922"/>
      <c r="Y48" s="1922"/>
      <c r="Z48" s="1922"/>
      <c r="AA48" s="1922"/>
      <c r="AB48" s="1922"/>
      <c r="AC48" s="1922"/>
      <c r="AD48" s="1922"/>
      <c r="AE48" s="1922"/>
      <c r="AF48" s="1922"/>
      <c r="AG48" s="1922"/>
      <c r="AH48" s="1923"/>
    </row>
    <row r="49" spans="1:34" ht="16.5" customHeight="1">
      <c r="A49" s="1878" t="s">
        <v>27</v>
      </c>
      <c r="B49" s="1879"/>
      <c r="C49" s="1884" t="s">
        <v>1613</v>
      </c>
      <c r="D49" s="1885"/>
      <c r="E49" s="1886"/>
      <c r="F49" s="1886"/>
      <c r="G49" s="1886"/>
      <c r="H49" s="1886"/>
      <c r="I49" s="1886"/>
      <c r="J49" s="1886"/>
      <c r="K49" s="1886"/>
      <c r="L49" s="1886"/>
      <c r="M49" s="1886"/>
      <c r="N49" s="1886"/>
      <c r="O49" s="1886"/>
      <c r="P49" s="1886"/>
      <c r="Q49" s="1886"/>
      <c r="R49" s="1887"/>
      <c r="S49" s="1879" t="s">
        <v>41</v>
      </c>
      <c r="T49" s="1894">
        <f>SUM(E44,I44,M44,Q44,U44,Y44,AC44,AG44)</f>
        <v>53</v>
      </c>
      <c r="U49" s="1895"/>
      <c r="V49" s="1896"/>
      <c r="W49" s="1879" t="s">
        <v>42</v>
      </c>
      <c r="X49" s="1894">
        <f>SUM(E45,I45,M45,Q45,U45,Y45,AC45,AG45)</f>
        <v>137</v>
      </c>
      <c r="Y49" s="1895"/>
      <c r="Z49" s="1896"/>
      <c r="AA49" s="1879" t="s">
        <v>43</v>
      </c>
      <c r="AB49" s="1924"/>
      <c r="AC49" s="1925"/>
      <c r="AD49" s="1926"/>
      <c r="AE49" s="1879" t="s">
        <v>44</v>
      </c>
      <c r="AF49" s="1890"/>
      <c r="AG49" s="1886"/>
      <c r="AH49" s="1919"/>
    </row>
    <row r="50" spans="1:34" ht="24" customHeight="1" thickBot="1">
      <c r="A50" s="1880"/>
      <c r="B50" s="1881"/>
      <c r="C50" s="1884"/>
      <c r="D50" s="1888"/>
      <c r="E50" s="1888"/>
      <c r="F50" s="1888"/>
      <c r="G50" s="1888"/>
      <c r="H50" s="1888"/>
      <c r="I50" s="1888"/>
      <c r="J50" s="1888"/>
      <c r="K50" s="1888"/>
      <c r="L50" s="1888"/>
      <c r="M50" s="1888"/>
      <c r="N50" s="1888"/>
      <c r="O50" s="1888"/>
      <c r="P50" s="1888"/>
      <c r="Q50" s="1888"/>
      <c r="R50" s="1889"/>
      <c r="S50" s="1881"/>
      <c r="T50" s="1897"/>
      <c r="U50" s="1898"/>
      <c r="V50" s="1899"/>
      <c r="W50" s="1881"/>
      <c r="X50" s="1897"/>
      <c r="Y50" s="1898"/>
      <c r="Z50" s="1899"/>
      <c r="AA50" s="1881"/>
      <c r="AB50" s="1927"/>
      <c r="AC50" s="1928"/>
      <c r="AD50" s="1929"/>
      <c r="AE50" s="1881"/>
      <c r="AF50" s="1884"/>
      <c r="AG50" s="1888"/>
      <c r="AH50" s="1920"/>
    </row>
    <row r="51" spans="1:34" ht="28.5" customHeight="1">
      <c r="A51" s="1878"/>
      <c r="B51" s="1879"/>
      <c r="C51" s="1890"/>
      <c r="D51" s="1886"/>
      <c r="E51" s="1886"/>
      <c r="F51" s="1886"/>
      <c r="G51" s="1886"/>
      <c r="H51" s="1886"/>
      <c r="I51" s="1886"/>
      <c r="J51" s="1886"/>
      <c r="K51" s="1886"/>
      <c r="L51" s="1886"/>
      <c r="M51" s="1886"/>
      <c r="N51" s="1886"/>
      <c r="O51" s="1886"/>
      <c r="P51" s="1886"/>
      <c r="Q51" s="1886"/>
      <c r="R51" s="1887"/>
      <c r="S51" s="1879"/>
      <c r="T51" s="1894"/>
      <c r="U51" s="1895"/>
      <c r="V51" s="1896"/>
      <c r="W51" s="1879"/>
      <c r="X51" s="1894"/>
      <c r="Y51" s="1895"/>
      <c r="Z51" s="1896"/>
      <c r="AA51" s="1879"/>
      <c r="AB51" s="1924"/>
      <c r="AC51" s="1925"/>
      <c r="AD51" s="1926"/>
      <c r="AE51" s="1879"/>
      <c r="AF51" s="1890"/>
      <c r="AG51" s="1886"/>
      <c r="AH51" s="1919"/>
    </row>
    <row r="52" spans="1:34" ht="29.25" customHeight="1">
      <c r="A52" s="1880"/>
      <c r="B52" s="1881"/>
      <c r="C52" s="1884"/>
      <c r="D52" s="1888"/>
      <c r="E52" s="1888"/>
      <c r="F52" s="1888"/>
      <c r="G52" s="1888"/>
      <c r="H52" s="1888"/>
      <c r="I52" s="1888"/>
      <c r="J52" s="1888"/>
      <c r="K52" s="1888"/>
      <c r="L52" s="1888"/>
      <c r="M52" s="1888"/>
      <c r="N52" s="1888"/>
      <c r="O52" s="1888"/>
      <c r="P52" s="1888"/>
      <c r="Q52" s="1888"/>
      <c r="R52" s="1889"/>
      <c r="S52" s="1881"/>
      <c r="T52" s="1897"/>
      <c r="U52" s="1898"/>
      <c r="V52" s="1899"/>
      <c r="W52" s="1881"/>
      <c r="X52" s="1897"/>
      <c r="Y52" s="1898"/>
      <c r="Z52" s="1899"/>
      <c r="AA52" s="1881"/>
      <c r="AB52" s="1927"/>
      <c r="AC52" s="1928"/>
      <c r="AD52" s="1929"/>
      <c r="AE52" s="1881"/>
      <c r="AF52" s="1884"/>
      <c r="AG52" s="1888"/>
      <c r="AH52" s="1920"/>
    </row>
    <row r="53" spans="1:34" ht="115.5" customHeight="1" thickBot="1">
      <c r="A53" s="1882"/>
      <c r="B53" s="1883"/>
      <c r="C53" s="1891"/>
      <c r="D53" s="1892"/>
      <c r="E53" s="1892"/>
      <c r="F53" s="1892"/>
      <c r="G53" s="1892"/>
      <c r="H53" s="1892"/>
      <c r="I53" s="1892"/>
      <c r="J53" s="1892"/>
      <c r="K53" s="1892"/>
      <c r="L53" s="1892"/>
      <c r="M53" s="1892"/>
      <c r="N53" s="1892"/>
      <c r="O53" s="1892"/>
      <c r="P53" s="1892"/>
      <c r="Q53" s="1892"/>
      <c r="R53" s="1893"/>
      <c r="S53" s="1883"/>
      <c r="T53" s="1900"/>
      <c r="U53" s="1901"/>
      <c r="V53" s="1902"/>
      <c r="W53" s="1883"/>
      <c r="X53" s="1900"/>
      <c r="Y53" s="1901"/>
      <c r="Z53" s="1902"/>
      <c r="AA53" s="1883"/>
      <c r="AB53" s="1930"/>
      <c r="AC53" s="1931"/>
      <c r="AD53" s="1932"/>
      <c r="AE53" s="1883"/>
      <c r="AF53" s="1891"/>
      <c r="AG53" s="1892"/>
      <c r="AH53" s="1921"/>
    </row>
    <row r="54" ht="16.5">
      <c r="C54" s="782"/>
    </row>
    <row r="55" ht="16.5">
      <c r="C55" s="782"/>
    </row>
    <row r="56" ht="16.5">
      <c r="C56" s="782"/>
    </row>
    <row r="57" ht="60.75" customHeight="1">
      <c r="C57" s="782"/>
    </row>
    <row r="58" ht="16.5">
      <c r="C58" s="782"/>
    </row>
    <row r="59" ht="16.5">
      <c r="C59" s="782"/>
    </row>
    <row r="62" ht="17.25" customHeight="1"/>
    <row r="63" spans="1:2" ht="16.5">
      <c r="A63" s="783"/>
      <c r="B63" s="783"/>
    </row>
  </sheetData>
  <sheetProtection/>
  <mergeCells count="59">
    <mergeCell ref="AA5:AD5"/>
    <mergeCell ref="A2:AH2"/>
    <mergeCell ref="A3:AH3"/>
    <mergeCell ref="A4:B4"/>
    <mergeCell ref="C4:J4"/>
    <mergeCell ref="K4:R4"/>
    <mergeCell ref="S4:Z4"/>
    <mergeCell ref="AA4:AH4"/>
    <mergeCell ref="A21:B21"/>
    <mergeCell ref="W5:Z5"/>
    <mergeCell ref="B14:B15"/>
    <mergeCell ref="B16:B17"/>
    <mergeCell ref="A5:B5"/>
    <mergeCell ref="C5:F5"/>
    <mergeCell ref="G5:J5"/>
    <mergeCell ref="K5:N5"/>
    <mergeCell ref="O5:R5"/>
    <mergeCell ref="S5:V5"/>
    <mergeCell ref="AE5:AH5"/>
    <mergeCell ref="A14:A17"/>
    <mergeCell ref="A22:B23"/>
    <mergeCell ref="A24:B24"/>
    <mergeCell ref="A25:B29"/>
    <mergeCell ref="A30:B30"/>
    <mergeCell ref="A18:B18"/>
    <mergeCell ref="A6:B12"/>
    <mergeCell ref="A13:B13"/>
    <mergeCell ref="A19:B20"/>
    <mergeCell ref="A31:B35"/>
    <mergeCell ref="A36:B43"/>
    <mergeCell ref="A44:B44"/>
    <mergeCell ref="A45:B45"/>
    <mergeCell ref="A46:B48"/>
    <mergeCell ref="M47:O47"/>
    <mergeCell ref="C46:D47"/>
    <mergeCell ref="C48:D48"/>
    <mergeCell ref="P47:S47"/>
    <mergeCell ref="E46:K47"/>
    <mergeCell ref="L46:L47"/>
    <mergeCell ref="M46:O46"/>
    <mergeCell ref="P46:S46"/>
    <mergeCell ref="E48:K48"/>
    <mergeCell ref="M48:S48"/>
    <mergeCell ref="AE49:AE53"/>
    <mergeCell ref="T46:T47"/>
    <mergeCell ref="U46:W47"/>
    <mergeCell ref="X46:AA47"/>
    <mergeCell ref="AB46:AB47"/>
    <mergeCell ref="AC46:AH47"/>
    <mergeCell ref="AF49:AH53"/>
    <mergeCell ref="U48:AH48"/>
    <mergeCell ref="AA49:AA53"/>
    <mergeCell ref="AB49:AD53"/>
    <mergeCell ref="A49:B53"/>
    <mergeCell ref="C49:R53"/>
    <mergeCell ref="S49:S53"/>
    <mergeCell ref="T49:V53"/>
    <mergeCell ref="W49:W53"/>
    <mergeCell ref="X49:Z53"/>
  </mergeCells>
  <printOptions horizontalCentered="1"/>
  <pageMargins left="0" right="0" top="0.35433070866141736" bottom="0.35433070866141736" header="0.31496062992125984" footer="0.31496062992125984"/>
  <pageSetup fitToHeight="1" fitToWidth="1" orientation="landscape"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1:AH54"/>
  <sheetViews>
    <sheetView view="pageBreakPreview" zoomScale="70" zoomScaleSheetLayoutView="70" zoomScalePageLayoutView="0" workbookViewId="0" topLeftCell="A1">
      <selection activeCell="I13" sqref="I13"/>
    </sheetView>
  </sheetViews>
  <sheetFormatPr defaultColWidth="9.00390625" defaultRowHeight="12.75"/>
  <cols>
    <col min="1" max="1" width="3.00390625" style="0" customWidth="1"/>
    <col min="2" max="2" width="4.00390625" style="0" customWidth="1"/>
    <col min="3" max="3" width="9.625" style="0" customWidth="1"/>
    <col min="4" max="4" width="14.125" style="0" customWidth="1"/>
    <col min="5" max="6" width="2.375" style="0" customWidth="1"/>
    <col min="7" max="7" width="9.625" style="0" customWidth="1"/>
    <col min="8" max="8" width="14.125" style="0" customWidth="1"/>
    <col min="9" max="10" width="2.375" style="0" customWidth="1"/>
    <col min="11" max="11" width="9.625" style="0" customWidth="1"/>
    <col min="12" max="12" width="14.125" style="0" customWidth="1"/>
    <col min="13" max="14" width="2.375" style="0" customWidth="1"/>
    <col min="15" max="15" width="9.625" style="0" customWidth="1"/>
    <col min="16" max="16" width="14.125" style="0" customWidth="1"/>
    <col min="17" max="18" width="2.375" style="0" customWidth="1"/>
    <col min="19" max="19" width="9.625" style="0" customWidth="1"/>
    <col min="20" max="20" width="18.00390625" style="0" customWidth="1"/>
    <col min="21" max="22" width="3.625" style="0" bestFit="1" customWidth="1"/>
    <col min="23" max="23" width="9.625" style="0" customWidth="1"/>
    <col min="24" max="24" width="14.125" style="0" customWidth="1"/>
    <col min="25" max="26" width="2.375" style="0" customWidth="1"/>
    <col min="27" max="27" width="9.625" style="0" customWidth="1"/>
    <col min="28" max="28" width="15.25390625" style="0" customWidth="1"/>
    <col min="29" max="30" width="2.375" style="0" customWidth="1"/>
    <col min="31" max="31" width="9.625" style="0" customWidth="1"/>
    <col min="32" max="32" width="15.50390625" style="0" customWidth="1"/>
    <col min="33" max="33" width="2.25390625" style="0" customWidth="1"/>
    <col min="34" max="34" width="2.375" style="0" customWidth="1"/>
  </cols>
  <sheetData>
    <row r="1" spans="1:34" ht="16.5">
      <c r="A1" s="784"/>
      <c r="B1" s="784"/>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row>
    <row r="2" spans="1:34" ht="27.75">
      <c r="A2" s="2077" t="s">
        <v>607</v>
      </c>
      <c r="B2" s="2077"/>
      <c r="C2" s="2077"/>
      <c r="D2" s="2077"/>
      <c r="E2" s="2077"/>
      <c r="F2" s="2077"/>
      <c r="G2" s="2077"/>
      <c r="H2" s="2077"/>
      <c r="I2" s="2077"/>
      <c r="J2" s="2077"/>
      <c r="K2" s="2077"/>
      <c r="L2" s="2077"/>
      <c r="M2" s="2077"/>
      <c r="N2" s="2077"/>
      <c r="O2" s="2077"/>
      <c r="P2" s="2077"/>
      <c r="Q2" s="2077"/>
      <c r="R2" s="2077"/>
      <c r="S2" s="2077"/>
      <c r="T2" s="2077"/>
      <c r="U2" s="2077"/>
      <c r="V2" s="2077"/>
      <c r="W2" s="2077"/>
      <c r="X2" s="2077"/>
      <c r="Y2" s="2077"/>
      <c r="Z2" s="2077"/>
      <c r="AA2" s="2077"/>
      <c r="AB2" s="2077"/>
      <c r="AC2" s="2077"/>
      <c r="AD2" s="2077"/>
      <c r="AE2" s="2077"/>
      <c r="AF2" s="2077"/>
      <c r="AG2" s="2077"/>
      <c r="AH2" s="2077"/>
    </row>
    <row r="3" spans="1:34" ht="17.25" thickBot="1">
      <c r="A3" s="2078" t="s">
        <v>608</v>
      </c>
      <c r="B3" s="2078"/>
      <c r="C3" s="2078"/>
      <c r="D3" s="2078"/>
      <c r="E3" s="2078"/>
      <c r="F3" s="2078"/>
      <c r="G3" s="2078"/>
      <c r="H3" s="2078"/>
      <c r="I3" s="2078"/>
      <c r="J3" s="2078"/>
      <c r="K3" s="2078"/>
      <c r="L3" s="2078"/>
      <c r="M3" s="2078"/>
      <c r="N3" s="2078"/>
      <c r="O3" s="2078"/>
      <c r="P3" s="2078"/>
      <c r="Q3" s="2078"/>
      <c r="R3" s="2078"/>
      <c r="S3" s="2078"/>
      <c r="T3" s="2078"/>
      <c r="U3" s="2078"/>
      <c r="V3" s="2078"/>
      <c r="W3" s="2078"/>
      <c r="X3" s="2078"/>
      <c r="Y3" s="2078"/>
      <c r="Z3" s="2078"/>
      <c r="AA3" s="2078"/>
      <c r="AB3" s="2078"/>
      <c r="AC3" s="2078"/>
      <c r="AD3" s="2078"/>
      <c r="AE3" s="2078"/>
      <c r="AF3" s="2078"/>
      <c r="AG3" s="2078"/>
      <c r="AH3" s="2078"/>
    </row>
    <row r="4" spans="1:34" ht="16.5">
      <c r="A4" s="2079" t="s">
        <v>0</v>
      </c>
      <c r="B4" s="2080"/>
      <c r="C4" s="2081" t="s">
        <v>609</v>
      </c>
      <c r="D4" s="2082"/>
      <c r="E4" s="2082"/>
      <c r="F4" s="2082"/>
      <c r="G4" s="2082"/>
      <c r="H4" s="2082"/>
      <c r="I4" s="2082"/>
      <c r="J4" s="2083"/>
      <c r="K4" s="2081" t="s">
        <v>610</v>
      </c>
      <c r="L4" s="2082"/>
      <c r="M4" s="2082"/>
      <c r="N4" s="2082"/>
      <c r="O4" s="2082"/>
      <c r="P4" s="2082"/>
      <c r="Q4" s="2082"/>
      <c r="R4" s="2083"/>
      <c r="S4" s="2081" t="s">
        <v>611</v>
      </c>
      <c r="T4" s="2082"/>
      <c r="U4" s="2082"/>
      <c r="V4" s="2082"/>
      <c r="W4" s="2082"/>
      <c r="X4" s="2082"/>
      <c r="Y4" s="2082"/>
      <c r="Z4" s="2083"/>
      <c r="AA4" s="2081" t="s">
        <v>612</v>
      </c>
      <c r="AB4" s="2082"/>
      <c r="AC4" s="2082"/>
      <c r="AD4" s="2082"/>
      <c r="AE4" s="2082"/>
      <c r="AF4" s="2082"/>
      <c r="AG4" s="2082"/>
      <c r="AH4" s="2083"/>
    </row>
    <row r="5" spans="1:34" ht="16.5">
      <c r="A5" s="2089" t="s">
        <v>32</v>
      </c>
      <c r="B5" s="2090"/>
      <c r="C5" s="2091" t="s">
        <v>5</v>
      </c>
      <c r="D5" s="2092"/>
      <c r="E5" s="2092"/>
      <c r="F5" s="2092"/>
      <c r="G5" s="2093" t="s">
        <v>6</v>
      </c>
      <c r="H5" s="2092"/>
      <c r="I5" s="2092"/>
      <c r="J5" s="2094"/>
      <c r="K5" s="2091" t="s">
        <v>5</v>
      </c>
      <c r="L5" s="2092"/>
      <c r="M5" s="2092"/>
      <c r="N5" s="2092"/>
      <c r="O5" s="2093" t="s">
        <v>6</v>
      </c>
      <c r="P5" s="2092"/>
      <c r="Q5" s="2092"/>
      <c r="R5" s="2094"/>
      <c r="S5" s="2091" t="s">
        <v>5</v>
      </c>
      <c r="T5" s="2092"/>
      <c r="U5" s="2092"/>
      <c r="V5" s="2092"/>
      <c r="W5" s="2093" t="s">
        <v>6</v>
      </c>
      <c r="X5" s="2092"/>
      <c r="Y5" s="2092"/>
      <c r="Z5" s="2094"/>
      <c r="AA5" s="2091" t="s">
        <v>5</v>
      </c>
      <c r="AB5" s="2092"/>
      <c r="AC5" s="2092"/>
      <c r="AD5" s="2092"/>
      <c r="AE5" s="2093" t="s">
        <v>6</v>
      </c>
      <c r="AF5" s="2092"/>
      <c r="AG5" s="2092"/>
      <c r="AH5" s="2094"/>
    </row>
    <row r="6" spans="1:34" ht="31.5">
      <c r="A6" s="2067" t="s">
        <v>33</v>
      </c>
      <c r="B6" s="2068"/>
      <c r="C6" s="786" t="s">
        <v>8</v>
      </c>
      <c r="D6" s="787" t="s">
        <v>468</v>
      </c>
      <c r="E6" s="788" t="s">
        <v>10</v>
      </c>
      <c r="F6" s="788" t="s">
        <v>11</v>
      </c>
      <c r="G6" s="789" t="s">
        <v>8</v>
      </c>
      <c r="H6" s="789" t="s">
        <v>468</v>
      </c>
      <c r="I6" s="788" t="s">
        <v>10</v>
      </c>
      <c r="J6" s="790" t="s">
        <v>11</v>
      </c>
      <c r="K6" s="786" t="s">
        <v>8</v>
      </c>
      <c r="L6" s="789" t="s">
        <v>468</v>
      </c>
      <c r="M6" s="788" t="s">
        <v>10</v>
      </c>
      <c r="N6" s="788" t="s">
        <v>11</v>
      </c>
      <c r="O6" s="789" t="s">
        <v>8</v>
      </c>
      <c r="P6" s="789" t="s">
        <v>468</v>
      </c>
      <c r="Q6" s="788" t="s">
        <v>10</v>
      </c>
      <c r="R6" s="790" t="s">
        <v>11</v>
      </c>
      <c r="S6" s="786" t="s">
        <v>8</v>
      </c>
      <c r="T6" s="789" t="s">
        <v>468</v>
      </c>
      <c r="U6" s="788" t="s">
        <v>10</v>
      </c>
      <c r="V6" s="788" t="s">
        <v>11</v>
      </c>
      <c r="W6" s="789" t="s">
        <v>8</v>
      </c>
      <c r="X6" s="789" t="s">
        <v>468</v>
      </c>
      <c r="Y6" s="788" t="s">
        <v>10</v>
      </c>
      <c r="Z6" s="790" t="s">
        <v>11</v>
      </c>
      <c r="AA6" s="791" t="s">
        <v>8</v>
      </c>
      <c r="AB6" s="787" t="s">
        <v>468</v>
      </c>
      <c r="AC6" s="788" t="s">
        <v>10</v>
      </c>
      <c r="AD6" s="788" t="s">
        <v>11</v>
      </c>
      <c r="AE6" s="787" t="s">
        <v>8</v>
      </c>
      <c r="AF6" s="787" t="s">
        <v>468</v>
      </c>
      <c r="AG6" s="788" t="s">
        <v>10</v>
      </c>
      <c r="AH6" s="790" t="s">
        <v>11</v>
      </c>
    </row>
    <row r="7" spans="1:34" ht="16.5">
      <c r="A7" s="2069"/>
      <c r="B7" s="2070"/>
      <c r="C7" s="792" t="s">
        <v>613</v>
      </c>
      <c r="D7" s="793" t="s">
        <v>469</v>
      </c>
      <c r="E7" s="794">
        <v>2</v>
      </c>
      <c r="F7" s="795">
        <v>2</v>
      </c>
      <c r="G7" s="796" t="s">
        <v>614</v>
      </c>
      <c r="H7" s="793" t="s">
        <v>470</v>
      </c>
      <c r="I7" s="794">
        <v>2</v>
      </c>
      <c r="J7" s="797">
        <v>2</v>
      </c>
      <c r="K7" s="798" t="s">
        <v>99</v>
      </c>
      <c r="L7" s="793" t="s">
        <v>471</v>
      </c>
      <c r="M7" s="794">
        <v>2</v>
      </c>
      <c r="N7" s="794">
        <v>2</v>
      </c>
      <c r="O7" s="796" t="s">
        <v>472</v>
      </c>
      <c r="P7" s="799" t="s">
        <v>473</v>
      </c>
      <c r="Q7" s="800">
        <v>2</v>
      </c>
      <c r="R7" s="801">
        <v>2</v>
      </c>
      <c r="S7" s="792"/>
      <c r="T7" s="799"/>
      <c r="U7" s="794"/>
      <c r="V7" s="795"/>
      <c r="W7" s="796" t="s">
        <v>474</v>
      </c>
      <c r="X7" s="799" t="s">
        <v>475</v>
      </c>
      <c r="Y7" s="794">
        <v>2</v>
      </c>
      <c r="Z7" s="797">
        <v>2</v>
      </c>
      <c r="AA7" s="802"/>
      <c r="AB7" s="803"/>
      <c r="AC7" s="804"/>
      <c r="AD7" s="804"/>
      <c r="AE7" s="805"/>
      <c r="AF7" s="803"/>
      <c r="AG7" s="804"/>
      <c r="AH7" s="806"/>
    </row>
    <row r="8" spans="1:34" ht="16.5">
      <c r="A8" s="2069"/>
      <c r="B8" s="2070"/>
      <c r="C8" s="792" t="s">
        <v>105</v>
      </c>
      <c r="D8" s="793" t="s">
        <v>476</v>
      </c>
      <c r="E8" s="794">
        <v>2</v>
      </c>
      <c r="F8" s="795">
        <v>2</v>
      </c>
      <c r="G8" s="796" t="s">
        <v>107</v>
      </c>
      <c r="H8" s="793" t="s">
        <v>477</v>
      </c>
      <c r="I8" s="794">
        <v>2</v>
      </c>
      <c r="J8" s="797">
        <v>2</v>
      </c>
      <c r="K8" s="792" t="s">
        <v>109</v>
      </c>
      <c r="L8" s="793" t="s">
        <v>478</v>
      </c>
      <c r="M8" s="794">
        <v>2</v>
      </c>
      <c r="N8" s="794">
        <v>2</v>
      </c>
      <c r="O8" s="796" t="s">
        <v>111</v>
      </c>
      <c r="P8" s="793" t="s">
        <v>479</v>
      </c>
      <c r="Q8" s="794">
        <v>2</v>
      </c>
      <c r="R8" s="807">
        <v>2</v>
      </c>
      <c r="S8" s="792"/>
      <c r="T8" s="808"/>
      <c r="U8" s="794"/>
      <c r="V8" s="794"/>
      <c r="W8" s="809"/>
      <c r="X8" s="799"/>
      <c r="Y8" s="794"/>
      <c r="Z8" s="794"/>
      <c r="AA8" s="792"/>
      <c r="AB8" s="808"/>
      <c r="AC8" s="794"/>
      <c r="AD8" s="794"/>
      <c r="AE8" s="796"/>
      <c r="AF8" s="808"/>
      <c r="AG8" s="794"/>
      <c r="AH8" s="797"/>
    </row>
    <row r="9" spans="1:34" ht="16.5">
      <c r="A9" s="2069"/>
      <c r="B9" s="2070"/>
      <c r="C9" s="792" t="s">
        <v>112</v>
      </c>
      <c r="D9" s="799" t="s">
        <v>480</v>
      </c>
      <c r="E9" s="794">
        <v>2</v>
      </c>
      <c r="F9" s="795">
        <v>2</v>
      </c>
      <c r="G9" s="796" t="s">
        <v>232</v>
      </c>
      <c r="H9" s="799" t="s">
        <v>481</v>
      </c>
      <c r="I9" s="794">
        <v>2</v>
      </c>
      <c r="J9" s="797">
        <v>2</v>
      </c>
      <c r="K9" s="810"/>
      <c r="L9" s="799"/>
      <c r="M9" s="794"/>
      <c r="N9" s="794"/>
      <c r="O9" s="796"/>
      <c r="P9" s="799"/>
      <c r="Q9" s="794"/>
      <c r="R9" s="797"/>
      <c r="S9" s="792"/>
      <c r="T9" s="808"/>
      <c r="U9" s="794"/>
      <c r="V9" s="794"/>
      <c r="W9" s="796"/>
      <c r="X9" s="808"/>
      <c r="Y9" s="794"/>
      <c r="Z9" s="797"/>
      <c r="AA9" s="792"/>
      <c r="AB9" s="808"/>
      <c r="AC9" s="794"/>
      <c r="AD9" s="794"/>
      <c r="AE9" s="796"/>
      <c r="AF9" s="808"/>
      <c r="AG9" s="794"/>
      <c r="AH9" s="797"/>
    </row>
    <row r="10" spans="1:34" ht="16.5">
      <c r="A10" s="2069"/>
      <c r="B10" s="2070"/>
      <c r="C10" s="792" t="s">
        <v>114</v>
      </c>
      <c r="D10" s="811" t="s">
        <v>115</v>
      </c>
      <c r="E10" s="794">
        <v>0</v>
      </c>
      <c r="F10" s="794">
        <v>1</v>
      </c>
      <c r="G10" s="796" t="s">
        <v>116</v>
      </c>
      <c r="H10" s="811" t="s">
        <v>482</v>
      </c>
      <c r="I10" s="794">
        <v>0</v>
      </c>
      <c r="J10" s="797">
        <v>1</v>
      </c>
      <c r="K10" s="810"/>
      <c r="L10" s="799"/>
      <c r="M10" s="794"/>
      <c r="N10" s="794"/>
      <c r="O10" s="796"/>
      <c r="P10" s="808"/>
      <c r="Q10" s="804"/>
      <c r="R10" s="801"/>
      <c r="S10" s="792"/>
      <c r="T10" s="808"/>
      <c r="U10" s="794"/>
      <c r="V10" s="794"/>
      <c r="W10" s="796"/>
      <c r="X10" s="808"/>
      <c r="Y10" s="794"/>
      <c r="Z10" s="797"/>
      <c r="AA10" s="792"/>
      <c r="AB10" s="808"/>
      <c r="AC10" s="794"/>
      <c r="AD10" s="794"/>
      <c r="AE10" s="796"/>
      <c r="AF10" s="808"/>
      <c r="AG10" s="794"/>
      <c r="AH10" s="797"/>
    </row>
    <row r="11" spans="1:34" ht="16.5">
      <c r="A11" s="2069"/>
      <c r="B11" s="2070"/>
      <c r="C11" s="792" t="s">
        <v>330</v>
      </c>
      <c r="D11" s="808" t="s">
        <v>331</v>
      </c>
      <c r="E11" s="794">
        <v>2</v>
      </c>
      <c r="F11" s="794">
        <v>2</v>
      </c>
      <c r="G11" s="796" t="s">
        <v>332</v>
      </c>
      <c r="H11" s="808" t="s">
        <v>333</v>
      </c>
      <c r="I11" s="794">
        <v>2</v>
      </c>
      <c r="J11" s="797">
        <v>2</v>
      </c>
      <c r="K11" s="792"/>
      <c r="L11" s="812"/>
      <c r="M11" s="813"/>
      <c r="N11" s="794"/>
      <c r="O11" s="796"/>
      <c r="P11" s="808"/>
      <c r="Q11" s="794"/>
      <c r="R11" s="797"/>
      <c r="S11" s="792"/>
      <c r="T11" s="808"/>
      <c r="U11" s="794"/>
      <c r="V11" s="794"/>
      <c r="W11" s="796"/>
      <c r="X11" s="808"/>
      <c r="Y11" s="794"/>
      <c r="Z11" s="797"/>
      <c r="AA11" s="792"/>
      <c r="AB11" s="808"/>
      <c r="AC11" s="794"/>
      <c r="AD11" s="794"/>
      <c r="AE11" s="796"/>
      <c r="AF11" s="808"/>
      <c r="AG11" s="794"/>
      <c r="AH11" s="797"/>
    </row>
    <row r="12" spans="1:34" ht="17.25" thickBot="1">
      <c r="A12" s="2071"/>
      <c r="B12" s="2072"/>
      <c r="C12" s="814"/>
      <c r="D12" s="815"/>
      <c r="E12" s="800"/>
      <c r="F12" s="816"/>
      <c r="G12" s="817" t="s">
        <v>120</v>
      </c>
      <c r="H12" s="815" t="s">
        <v>121</v>
      </c>
      <c r="I12" s="800">
        <v>2</v>
      </c>
      <c r="J12" s="818">
        <v>2</v>
      </c>
      <c r="K12" s="819"/>
      <c r="L12" s="820"/>
      <c r="M12" s="821"/>
      <c r="N12" s="821"/>
      <c r="O12" s="814"/>
      <c r="P12" s="815"/>
      <c r="Q12" s="800"/>
      <c r="R12" s="800"/>
      <c r="S12" s="822"/>
      <c r="T12" s="815"/>
      <c r="U12" s="800"/>
      <c r="V12" s="800"/>
      <c r="W12" s="814"/>
      <c r="X12" s="815"/>
      <c r="Y12" s="800"/>
      <c r="Z12" s="818"/>
      <c r="AA12" s="822"/>
      <c r="AB12" s="815"/>
      <c r="AC12" s="800"/>
      <c r="AD12" s="800"/>
      <c r="AE12" s="814"/>
      <c r="AF12" s="815"/>
      <c r="AG12" s="800"/>
      <c r="AH12" s="818"/>
    </row>
    <row r="13" spans="1:34" ht="18" thickBot="1" thickTop="1">
      <c r="A13" s="2053" t="s">
        <v>12</v>
      </c>
      <c r="B13" s="2054"/>
      <c r="C13" s="823"/>
      <c r="D13" s="824"/>
      <c r="E13" s="1666">
        <v>6</v>
      </c>
      <c r="F13" s="825">
        <v>7</v>
      </c>
      <c r="G13" s="826"/>
      <c r="H13" s="824"/>
      <c r="I13" s="1666">
        <v>8</v>
      </c>
      <c r="J13" s="827">
        <v>9</v>
      </c>
      <c r="K13" s="828"/>
      <c r="L13" s="824"/>
      <c r="M13" s="825">
        <v>2</v>
      </c>
      <c r="N13" s="825">
        <v>2</v>
      </c>
      <c r="O13" s="826"/>
      <c r="P13" s="824"/>
      <c r="Q13" s="825">
        <v>2</v>
      </c>
      <c r="R13" s="825">
        <v>2</v>
      </c>
      <c r="S13" s="828"/>
      <c r="T13" s="824"/>
      <c r="U13" s="825">
        <v>0</v>
      </c>
      <c r="V13" s="825">
        <v>0</v>
      </c>
      <c r="W13" s="826"/>
      <c r="X13" s="824"/>
      <c r="Y13" s="825">
        <v>2</v>
      </c>
      <c r="Z13" s="827">
        <v>2</v>
      </c>
      <c r="AA13" s="828"/>
      <c r="AB13" s="824"/>
      <c r="AC13" s="825">
        <v>0</v>
      </c>
      <c r="AD13" s="825">
        <v>0</v>
      </c>
      <c r="AE13" s="826"/>
      <c r="AF13" s="824"/>
      <c r="AG13" s="825">
        <v>0</v>
      </c>
      <c r="AH13" s="827">
        <v>0</v>
      </c>
    </row>
    <row r="14" spans="1:34" ht="17.25" thickTop="1">
      <c r="A14" s="2084" t="s">
        <v>34</v>
      </c>
      <c r="B14" s="2086" t="s">
        <v>35</v>
      </c>
      <c r="C14" s="829"/>
      <c r="D14" s="830"/>
      <c r="E14" s="831"/>
      <c r="F14" s="831"/>
      <c r="G14" s="832"/>
      <c r="H14" s="830"/>
      <c r="I14" s="831"/>
      <c r="J14" s="833"/>
      <c r="K14" s="829"/>
      <c r="L14" s="799" t="s">
        <v>483</v>
      </c>
      <c r="M14" s="804">
        <v>2</v>
      </c>
      <c r="N14" s="804">
        <v>2</v>
      </c>
      <c r="O14" s="805"/>
      <c r="P14" s="799" t="s">
        <v>615</v>
      </c>
      <c r="Q14" s="804">
        <v>2</v>
      </c>
      <c r="R14" s="834">
        <v>2</v>
      </c>
      <c r="S14" s="835"/>
      <c r="T14" s="799" t="s">
        <v>616</v>
      </c>
      <c r="U14" s="804">
        <v>2</v>
      </c>
      <c r="V14" s="804">
        <v>2</v>
      </c>
      <c r="W14" s="805"/>
      <c r="X14" s="803"/>
      <c r="Y14" s="804"/>
      <c r="Z14" s="836"/>
      <c r="AA14" s="802"/>
      <c r="AB14" s="803"/>
      <c r="AC14" s="804"/>
      <c r="AD14" s="804"/>
      <c r="AE14" s="805"/>
      <c r="AF14" s="803"/>
      <c r="AG14" s="804"/>
      <c r="AH14" s="806"/>
    </row>
    <row r="15" spans="1:34" ht="16.5">
      <c r="A15" s="2085"/>
      <c r="B15" s="2087"/>
      <c r="C15" s="792"/>
      <c r="D15" s="808"/>
      <c r="E15" s="794"/>
      <c r="F15" s="794"/>
      <c r="G15" s="796"/>
      <c r="H15" s="808"/>
      <c r="I15" s="794"/>
      <c r="J15" s="795"/>
      <c r="K15" s="792"/>
      <c r="L15" s="808"/>
      <c r="M15" s="794"/>
      <c r="N15" s="794"/>
      <c r="O15" s="796"/>
      <c r="P15" s="808"/>
      <c r="Q15" s="794"/>
      <c r="R15" s="797"/>
      <c r="S15" s="809"/>
      <c r="T15" s="808"/>
      <c r="U15" s="794"/>
      <c r="V15" s="794"/>
      <c r="W15" s="796"/>
      <c r="X15" s="808"/>
      <c r="Y15" s="794"/>
      <c r="Z15" s="795"/>
      <c r="AA15" s="792"/>
      <c r="AB15" s="808"/>
      <c r="AC15" s="794"/>
      <c r="AD15" s="794"/>
      <c r="AE15" s="796"/>
      <c r="AF15" s="808"/>
      <c r="AG15" s="794"/>
      <c r="AH15" s="797"/>
    </row>
    <row r="16" spans="1:34" ht="16.5">
      <c r="A16" s="2085"/>
      <c r="B16" s="2088" t="s">
        <v>36</v>
      </c>
      <c r="C16" s="792" t="s">
        <v>126</v>
      </c>
      <c r="D16" s="811" t="s">
        <v>484</v>
      </c>
      <c r="E16" s="794">
        <v>2</v>
      </c>
      <c r="F16" s="794">
        <v>2</v>
      </c>
      <c r="G16" s="796" t="s">
        <v>16</v>
      </c>
      <c r="H16" s="811" t="s">
        <v>485</v>
      </c>
      <c r="I16" s="794">
        <v>2</v>
      </c>
      <c r="J16" s="795">
        <v>2</v>
      </c>
      <c r="K16" s="792"/>
      <c r="L16" s="808"/>
      <c r="M16" s="794"/>
      <c r="N16" s="794"/>
      <c r="O16" s="796"/>
      <c r="P16" s="808"/>
      <c r="Q16" s="794"/>
      <c r="R16" s="797"/>
      <c r="S16" s="796"/>
      <c r="T16" s="793"/>
      <c r="U16" s="794"/>
      <c r="V16" s="794"/>
      <c r="W16" s="796"/>
      <c r="X16" s="793"/>
      <c r="Y16" s="794"/>
      <c r="Z16" s="794"/>
      <c r="AA16" s="792"/>
      <c r="AB16" s="808"/>
      <c r="AC16" s="794"/>
      <c r="AD16" s="794"/>
      <c r="AE16" s="796"/>
      <c r="AF16" s="808"/>
      <c r="AG16" s="794"/>
      <c r="AH16" s="797"/>
    </row>
    <row r="17" spans="1:34" ht="17.25" thickBot="1">
      <c r="A17" s="2085"/>
      <c r="B17" s="2087"/>
      <c r="C17" s="819"/>
      <c r="D17" s="820"/>
      <c r="E17" s="821"/>
      <c r="F17" s="821"/>
      <c r="G17" s="817"/>
      <c r="H17" s="820"/>
      <c r="I17" s="821"/>
      <c r="J17" s="837"/>
      <c r="K17" s="792"/>
      <c r="L17" s="808"/>
      <c r="M17" s="794"/>
      <c r="N17" s="794"/>
      <c r="O17" s="796"/>
      <c r="P17" s="808"/>
      <c r="Q17" s="794"/>
      <c r="R17" s="797"/>
      <c r="S17" s="809"/>
      <c r="T17" s="808"/>
      <c r="U17" s="794"/>
      <c r="V17" s="794"/>
      <c r="W17" s="796"/>
      <c r="X17" s="808"/>
      <c r="Y17" s="794"/>
      <c r="Z17" s="795"/>
      <c r="AA17" s="792"/>
      <c r="AB17" s="808"/>
      <c r="AC17" s="794"/>
      <c r="AD17" s="794"/>
      <c r="AE17" s="796"/>
      <c r="AF17" s="808"/>
      <c r="AG17" s="794"/>
      <c r="AH17" s="797"/>
    </row>
    <row r="18" spans="1:34" ht="18" thickBot="1" thickTop="1">
      <c r="A18" s="2053" t="s">
        <v>12</v>
      </c>
      <c r="B18" s="2054"/>
      <c r="C18" s="828"/>
      <c r="D18" s="824"/>
      <c r="E18" s="825">
        <v>0</v>
      </c>
      <c r="F18" s="825">
        <f>SUM(F14:F17)</f>
        <v>2</v>
      </c>
      <c r="G18" s="826"/>
      <c r="H18" s="824"/>
      <c r="I18" s="825">
        <v>0</v>
      </c>
      <c r="J18" s="838">
        <f>SUM(J14:J17)</f>
        <v>2</v>
      </c>
      <c r="K18" s="828"/>
      <c r="L18" s="824"/>
      <c r="M18" s="825">
        <f>SUM(M14:M17)</f>
        <v>2</v>
      </c>
      <c r="N18" s="825">
        <f>SUM(N14:N17)</f>
        <v>2</v>
      </c>
      <c r="O18" s="826"/>
      <c r="P18" s="824"/>
      <c r="Q18" s="825">
        <f>SUM(Q14:Q17)</f>
        <v>2</v>
      </c>
      <c r="R18" s="827">
        <f>SUM(R14:R17)</f>
        <v>2</v>
      </c>
      <c r="S18" s="823"/>
      <c r="T18" s="824"/>
      <c r="U18" s="825">
        <v>2</v>
      </c>
      <c r="V18" s="825">
        <v>2</v>
      </c>
      <c r="W18" s="826"/>
      <c r="X18" s="824"/>
      <c r="Y18" s="825">
        <v>0</v>
      </c>
      <c r="Z18" s="827">
        <v>0</v>
      </c>
      <c r="AA18" s="828"/>
      <c r="AB18" s="824"/>
      <c r="AC18" s="825">
        <f>SUM(AC14:AC17)</f>
        <v>0</v>
      </c>
      <c r="AD18" s="825">
        <f>SUM(AD14:AD17)</f>
        <v>0</v>
      </c>
      <c r="AE18" s="826"/>
      <c r="AF18" s="824"/>
      <c r="AG18" s="825">
        <f>SUM(AG14:AG17)</f>
        <v>0</v>
      </c>
      <c r="AH18" s="827">
        <f>SUM(AH14:AH17)</f>
        <v>0</v>
      </c>
    </row>
    <row r="19" spans="1:34" ht="17.25" thickTop="1">
      <c r="A19" s="2073" t="s">
        <v>323</v>
      </c>
      <c r="B19" s="2074"/>
      <c r="C19" s="802"/>
      <c r="D19" s="803"/>
      <c r="E19" s="804"/>
      <c r="F19" s="804"/>
      <c r="G19" s="805" t="s">
        <v>486</v>
      </c>
      <c r="H19" s="839" t="s">
        <v>487</v>
      </c>
      <c r="I19" s="804">
        <v>2</v>
      </c>
      <c r="J19" s="806">
        <v>2</v>
      </c>
      <c r="K19" s="810" t="s">
        <v>337</v>
      </c>
      <c r="L19" s="799" t="s">
        <v>488</v>
      </c>
      <c r="M19" s="794">
        <v>2</v>
      </c>
      <c r="N19" s="794">
        <v>2</v>
      </c>
      <c r="O19" s="805"/>
      <c r="P19" s="803"/>
      <c r="Q19" s="804"/>
      <c r="R19" s="806"/>
      <c r="S19" s="805"/>
      <c r="T19" s="839"/>
      <c r="U19" s="804"/>
      <c r="V19" s="804"/>
      <c r="W19" s="805"/>
      <c r="X19" s="803"/>
      <c r="Y19" s="804"/>
      <c r="Z19" s="806"/>
      <c r="AA19" s="802"/>
      <c r="AB19" s="803"/>
      <c r="AC19" s="804"/>
      <c r="AD19" s="804"/>
      <c r="AE19" s="805"/>
      <c r="AF19" s="803"/>
      <c r="AG19" s="804"/>
      <c r="AH19" s="806"/>
    </row>
    <row r="20" spans="1:34" ht="17.25" thickBot="1">
      <c r="A20" s="2075"/>
      <c r="B20" s="2076"/>
      <c r="C20" s="802"/>
      <c r="D20" s="803"/>
      <c r="E20" s="804"/>
      <c r="F20" s="804"/>
      <c r="G20" s="805"/>
      <c r="H20" s="803"/>
      <c r="I20" s="804"/>
      <c r="J20" s="806"/>
      <c r="K20" s="792"/>
      <c r="L20" s="808"/>
      <c r="M20" s="794"/>
      <c r="N20" s="794"/>
      <c r="O20" s="796"/>
      <c r="P20" s="808"/>
      <c r="Q20" s="794"/>
      <c r="R20" s="797"/>
      <c r="S20" s="792"/>
      <c r="T20" s="808"/>
      <c r="U20" s="794"/>
      <c r="V20" s="794"/>
      <c r="W20" s="796"/>
      <c r="X20" s="808"/>
      <c r="Y20" s="794"/>
      <c r="Z20" s="797"/>
      <c r="AA20" s="792"/>
      <c r="AB20" s="808"/>
      <c r="AC20" s="794"/>
      <c r="AD20" s="794"/>
      <c r="AE20" s="796"/>
      <c r="AF20" s="808"/>
      <c r="AG20" s="794"/>
      <c r="AH20" s="797"/>
    </row>
    <row r="21" spans="1:34" ht="18" thickBot="1" thickTop="1">
      <c r="A21" s="2053" t="s">
        <v>12</v>
      </c>
      <c r="B21" s="2054"/>
      <c r="C21" s="828"/>
      <c r="D21" s="824"/>
      <c r="E21" s="825">
        <f>SUM(E19:E20)</f>
        <v>0</v>
      </c>
      <c r="F21" s="825">
        <f>SUM(F19:F20)</f>
        <v>0</v>
      </c>
      <c r="G21" s="826"/>
      <c r="H21" s="824"/>
      <c r="I21" s="825">
        <f>SUM(I19:I20)</f>
        <v>2</v>
      </c>
      <c r="J21" s="827">
        <f>SUM(J19:J20)</f>
        <v>2</v>
      </c>
      <c r="K21" s="828"/>
      <c r="L21" s="824"/>
      <c r="M21" s="825">
        <f>SUM(M19:M20)</f>
        <v>2</v>
      </c>
      <c r="N21" s="825">
        <f>SUM(N19:N20)</f>
        <v>2</v>
      </c>
      <c r="O21" s="826"/>
      <c r="P21" s="824"/>
      <c r="Q21" s="825">
        <f>SUM(Q19:Q20)</f>
        <v>0</v>
      </c>
      <c r="R21" s="827">
        <f>SUM(R19:R20)</f>
        <v>0</v>
      </c>
      <c r="S21" s="828"/>
      <c r="T21" s="824"/>
      <c r="U21" s="825">
        <f>SUM(U19:U20)</f>
        <v>0</v>
      </c>
      <c r="V21" s="825">
        <f>SUM(V19:V20)</f>
        <v>0</v>
      </c>
      <c r="W21" s="826"/>
      <c r="X21" s="824"/>
      <c r="Y21" s="825">
        <f>SUM(Y19:Y20)</f>
        <v>0</v>
      </c>
      <c r="Z21" s="827">
        <f>SUM(Z19:Z20)</f>
        <v>0</v>
      </c>
      <c r="AA21" s="828"/>
      <c r="AB21" s="824"/>
      <c r="AC21" s="825">
        <f>SUM(AC19:AC20)</f>
        <v>0</v>
      </c>
      <c r="AD21" s="825">
        <f>SUM(AD19:AD20)</f>
        <v>0</v>
      </c>
      <c r="AE21" s="826"/>
      <c r="AF21" s="824"/>
      <c r="AG21" s="825">
        <f>SUM(AG19:AG20)</f>
        <v>0</v>
      </c>
      <c r="AH21" s="827">
        <f>SUM(AH19:AH20)</f>
        <v>0</v>
      </c>
    </row>
    <row r="22" spans="1:34" ht="18" thickBot="1" thickTop="1">
      <c r="A22" s="2055" t="s">
        <v>37</v>
      </c>
      <c r="B22" s="2056"/>
      <c r="C22" s="792" t="s">
        <v>489</v>
      </c>
      <c r="D22" s="840" t="s">
        <v>490</v>
      </c>
      <c r="E22" s="831">
        <v>2</v>
      </c>
      <c r="F22" s="831">
        <v>2</v>
      </c>
      <c r="G22" s="841" t="s">
        <v>491</v>
      </c>
      <c r="H22" s="842" t="s">
        <v>492</v>
      </c>
      <c r="I22" s="843">
        <v>2</v>
      </c>
      <c r="J22" s="844">
        <v>2</v>
      </c>
      <c r="K22" s="802"/>
      <c r="L22" s="803"/>
      <c r="M22" s="804"/>
      <c r="N22" s="804"/>
      <c r="O22" s="805"/>
      <c r="P22" s="803"/>
      <c r="Q22" s="804"/>
      <c r="R22" s="806"/>
      <c r="S22" s="805" t="s">
        <v>493</v>
      </c>
      <c r="T22" s="839" t="s">
        <v>494</v>
      </c>
      <c r="U22" s="804">
        <v>2</v>
      </c>
      <c r="V22" s="804">
        <v>2</v>
      </c>
      <c r="W22" s="805" t="s">
        <v>495</v>
      </c>
      <c r="X22" s="839" t="s">
        <v>496</v>
      </c>
      <c r="Y22" s="804">
        <v>2</v>
      </c>
      <c r="Z22" s="806">
        <v>2</v>
      </c>
      <c r="AA22" s="802"/>
      <c r="AB22" s="803"/>
      <c r="AC22" s="804"/>
      <c r="AD22" s="804"/>
      <c r="AE22" s="805"/>
      <c r="AF22" s="803"/>
      <c r="AG22" s="804"/>
      <c r="AH22" s="806"/>
    </row>
    <row r="23" spans="1:34" ht="17.25" thickTop="1">
      <c r="A23" s="2057"/>
      <c r="B23" s="2058"/>
      <c r="C23" s="792" t="s">
        <v>617</v>
      </c>
      <c r="D23" s="799" t="s">
        <v>497</v>
      </c>
      <c r="E23" s="794">
        <v>2</v>
      </c>
      <c r="F23" s="794">
        <v>2</v>
      </c>
      <c r="G23" s="805" t="s">
        <v>498</v>
      </c>
      <c r="H23" s="799" t="s">
        <v>499</v>
      </c>
      <c r="I23" s="794">
        <v>2</v>
      </c>
      <c r="J23" s="797">
        <v>2</v>
      </c>
      <c r="K23" s="802"/>
      <c r="L23" s="808"/>
      <c r="M23" s="794"/>
      <c r="N23" s="794"/>
      <c r="O23" s="796"/>
      <c r="P23" s="808"/>
      <c r="Q23" s="794"/>
      <c r="R23" s="797"/>
      <c r="S23" s="796" t="s">
        <v>500</v>
      </c>
      <c r="T23" s="840" t="s">
        <v>618</v>
      </c>
      <c r="U23" s="831">
        <v>2</v>
      </c>
      <c r="V23" s="834">
        <v>2</v>
      </c>
      <c r="W23" s="805"/>
      <c r="X23" s="799"/>
      <c r="Y23" s="794"/>
      <c r="Z23" s="797"/>
      <c r="AA23" s="792"/>
      <c r="AB23" s="808"/>
      <c r="AC23" s="794"/>
      <c r="AD23" s="794"/>
      <c r="AE23" s="796"/>
      <c r="AF23" s="808"/>
      <c r="AG23" s="794"/>
      <c r="AH23" s="797"/>
    </row>
    <row r="24" spans="1:34" ht="16.5">
      <c r="A24" s="2057"/>
      <c r="B24" s="2058"/>
      <c r="C24" s="792"/>
      <c r="D24" s="808"/>
      <c r="E24" s="794"/>
      <c r="F24" s="794"/>
      <c r="G24" s="796"/>
      <c r="H24" s="808"/>
      <c r="I24" s="794"/>
      <c r="J24" s="797"/>
      <c r="K24" s="792"/>
      <c r="L24" s="808"/>
      <c r="M24" s="794"/>
      <c r="N24" s="794"/>
      <c r="O24" s="796"/>
      <c r="P24" s="808"/>
      <c r="Q24" s="794"/>
      <c r="R24" s="797"/>
      <c r="S24" s="792"/>
      <c r="T24" s="808"/>
      <c r="U24" s="794"/>
      <c r="V24" s="794"/>
      <c r="W24" s="796"/>
      <c r="X24" s="808"/>
      <c r="Y24" s="794"/>
      <c r="Z24" s="797"/>
      <c r="AA24" s="792"/>
      <c r="AB24" s="808"/>
      <c r="AC24" s="794"/>
      <c r="AD24" s="794"/>
      <c r="AE24" s="796"/>
      <c r="AF24" s="808"/>
      <c r="AG24" s="794"/>
      <c r="AH24" s="797"/>
    </row>
    <row r="25" spans="1:34" ht="17.25" thickBot="1">
      <c r="A25" s="2059"/>
      <c r="B25" s="2060"/>
      <c r="C25" s="819"/>
      <c r="D25" s="820"/>
      <c r="E25" s="821"/>
      <c r="F25" s="821"/>
      <c r="G25" s="817"/>
      <c r="H25" s="820"/>
      <c r="I25" s="821"/>
      <c r="J25" s="845"/>
      <c r="K25" s="822"/>
      <c r="L25" s="815"/>
      <c r="M25" s="800"/>
      <c r="N25" s="800"/>
      <c r="O25" s="814"/>
      <c r="P25" s="815"/>
      <c r="Q25" s="800"/>
      <c r="R25" s="818"/>
      <c r="S25" s="822"/>
      <c r="T25" s="815"/>
      <c r="U25" s="800"/>
      <c r="V25" s="800"/>
      <c r="W25" s="814"/>
      <c r="X25" s="815"/>
      <c r="Y25" s="800"/>
      <c r="Z25" s="818"/>
      <c r="AA25" s="822"/>
      <c r="AB25" s="815"/>
      <c r="AC25" s="800"/>
      <c r="AD25" s="800"/>
      <c r="AE25" s="814"/>
      <c r="AF25" s="815"/>
      <c r="AG25" s="800"/>
      <c r="AH25" s="818"/>
    </row>
    <row r="26" spans="1:34" ht="18" thickBot="1" thickTop="1">
      <c r="A26" s="2053" t="s">
        <v>619</v>
      </c>
      <c r="B26" s="2054"/>
      <c r="C26" s="828"/>
      <c r="D26" s="824"/>
      <c r="E26" s="825">
        <f>SUM(E22:E25)</f>
        <v>4</v>
      </c>
      <c r="F26" s="825">
        <f>SUM(F22:F25)</f>
        <v>4</v>
      </c>
      <c r="G26" s="826"/>
      <c r="H26" s="824"/>
      <c r="I26" s="825">
        <f>SUM(I22:I25)</f>
        <v>4</v>
      </c>
      <c r="J26" s="827">
        <f>SUM(J22:J25)</f>
        <v>4</v>
      </c>
      <c r="K26" s="828"/>
      <c r="L26" s="824"/>
      <c r="M26" s="825">
        <f>SUM(M22:M25)</f>
        <v>0</v>
      </c>
      <c r="N26" s="825">
        <f>SUM(N22:N25)</f>
        <v>0</v>
      </c>
      <c r="O26" s="826"/>
      <c r="P26" s="824"/>
      <c r="Q26" s="825">
        <f>SUM(Q22:Q25)</f>
        <v>0</v>
      </c>
      <c r="R26" s="827">
        <f>SUM(R22:R25)</f>
        <v>0</v>
      </c>
      <c r="S26" s="828"/>
      <c r="T26" s="846"/>
      <c r="U26" s="825">
        <f>SUM(U22:U25)</f>
        <v>4</v>
      </c>
      <c r="V26" s="825">
        <f>SUM(V22:V25)</f>
        <v>4</v>
      </c>
      <c r="W26" s="823"/>
      <c r="X26" s="846"/>
      <c r="Y26" s="825">
        <f>SUM(Y22:Y25)</f>
        <v>2</v>
      </c>
      <c r="Z26" s="827">
        <f>SUM(Z22:Z25)</f>
        <v>2</v>
      </c>
      <c r="AA26" s="828"/>
      <c r="AB26" s="846"/>
      <c r="AC26" s="825">
        <f>SUM(AC22:AC25)</f>
        <v>0</v>
      </c>
      <c r="AD26" s="825">
        <f>SUM(AD22:AD25)</f>
        <v>0</v>
      </c>
      <c r="AE26" s="823"/>
      <c r="AF26" s="846"/>
      <c r="AG26" s="825">
        <f>SUM(AG22:AG25)</f>
        <v>0</v>
      </c>
      <c r="AH26" s="827">
        <f>SUM(AH22:AH25)</f>
        <v>0</v>
      </c>
    </row>
    <row r="27" spans="1:34" ht="17.25" thickTop="1">
      <c r="A27" s="2055" t="s">
        <v>39</v>
      </c>
      <c r="B27" s="2056"/>
      <c r="C27" s="792" t="s">
        <v>501</v>
      </c>
      <c r="D27" s="840" t="s">
        <v>502</v>
      </c>
      <c r="E27" s="831">
        <v>2</v>
      </c>
      <c r="F27" s="831">
        <v>2</v>
      </c>
      <c r="G27" s="832" t="s">
        <v>503</v>
      </c>
      <c r="H27" s="840" t="s">
        <v>504</v>
      </c>
      <c r="I27" s="831">
        <v>2</v>
      </c>
      <c r="J27" s="834">
        <v>2</v>
      </c>
      <c r="K27" s="829" t="s">
        <v>505</v>
      </c>
      <c r="L27" s="840" t="s">
        <v>506</v>
      </c>
      <c r="M27" s="831">
        <v>2</v>
      </c>
      <c r="N27" s="831">
        <v>2</v>
      </c>
      <c r="O27" s="832" t="s">
        <v>507</v>
      </c>
      <c r="P27" s="840" t="s">
        <v>508</v>
      </c>
      <c r="Q27" s="831">
        <v>2</v>
      </c>
      <c r="R27" s="834">
        <v>2</v>
      </c>
      <c r="S27" s="847" t="s">
        <v>509</v>
      </c>
      <c r="T27" s="848" t="s">
        <v>510</v>
      </c>
      <c r="U27" s="831">
        <v>2</v>
      </c>
      <c r="V27" s="831">
        <v>2</v>
      </c>
      <c r="W27" s="832" t="s">
        <v>511</v>
      </c>
      <c r="X27" s="840" t="s">
        <v>512</v>
      </c>
      <c r="Y27" s="831">
        <v>2</v>
      </c>
      <c r="Z27" s="834">
        <v>2</v>
      </c>
      <c r="AA27" s="829"/>
      <c r="AB27" s="830"/>
      <c r="AC27" s="831"/>
      <c r="AD27" s="831"/>
      <c r="AE27" s="832"/>
      <c r="AF27" s="830"/>
      <c r="AG27" s="831"/>
      <c r="AH27" s="834"/>
    </row>
    <row r="28" spans="1:34" ht="16.5">
      <c r="A28" s="2057"/>
      <c r="B28" s="2058"/>
      <c r="C28" s="792" t="s">
        <v>513</v>
      </c>
      <c r="D28" s="839" t="s">
        <v>514</v>
      </c>
      <c r="E28" s="804">
        <v>2</v>
      </c>
      <c r="F28" s="794">
        <v>2</v>
      </c>
      <c r="G28" s="796" t="s">
        <v>515</v>
      </c>
      <c r="H28" s="839" t="s">
        <v>516</v>
      </c>
      <c r="I28" s="804">
        <v>2</v>
      </c>
      <c r="J28" s="797">
        <v>2</v>
      </c>
      <c r="K28" s="809" t="s">
        <v>517</v>
      </c>
      <c r="L28" s="799" t="s">
        <v>518</v>
      </c>
      <c r="M28" s="794">
        <v>2</v>
      </c>
      <c r="N28" s="794">
        <v>2</v>
      </c>
      <c r="O28" s="809" t="s">
        <v>620</v>
      </c>
      <c r="P28" s="799" t="s">
        <v>519</v>
      </c>
      <c r="Q28" s="794">
        <v>2</v>
      </c>
      <c r="R28" s="797">
        <v>2</v>
      </c>
      <c r="S28" s="792" t="s">
        <v>520</v>
      </c>
      <c r="T28" s="799" t="s">
        <v>621</v>
      </c>
      <c r="U28" s="794">
        <v>2</v>
      </c>
      <c r="V28" s="794">
        <v>2</v>
      </c>
      <c r="W28" s="796" t="s">
        <v>521</v>
      </c>
      <c r="X28" s="799" t="s">
        <v>522</v>
      </c>
      <c r="Y28" s="794">
        <v>2</v>
      </c>
      <c r="Z28" s="797">
        <v>2</v>
      </c>
      <c r="AA28" s="792"/>
      <c r="AB28" s="808"/>
      <c r="AC28" s="794"/>
      <c r="AD28" s="794"/>
      <c r="AE28" s="796"/>
      <c r="AF28" s="808"/>
      <c r="AG28" s="794"/>
      <c r="AH28" s="797"/>
    </row>
    <row r="29" spans="1:34" ht="16.5">
      <c r="A29" s="2057"/>
      <c r="B29" s="2058"/>
      <c r="C29" s="792"/>
      <c r="D29" s="808"/>
      <c r="E29" s="794"/>
      <c r="F29" s="794"/>
      <c r="G29" s="796" t="s">
        <v>622</v>
      </c>
      <c r="H29" s="799" t="s">
        <v>523</v>
      </c>
      <c r="I29" s="794">
        <v>2</v>
      </c>
      <c r="J29" s="797">
        <v>2</v>
      </c>
      <c r="K29" s="796" t="s">
        <v>623</v>
      </c>
      <c r="L29" s="839" t="s">
        <v>524</v>
      </c>
      <c r="M29" s="794">
        <v>2</v>
      </c>
      <c r="N29" s="794">
        <v>2</v>
      </c>
      <c r="O29" s="809" t="s">
        <v>525</v>
      </c>
      <c r="P29" s="799" t="s">
        <v>526</v>
      </c>
      <c r="Q29" s="794">
        <v>2</v>
      </c>
      <c r="R29" s="797">
        <v>2</v>
      </c>
      <c r="S29" s="805" t="s">
        <v>527</v>
      </c>
      <c r="T29" s="799" t="s">
        <v>528</v>
      </c>
      <c r="U29" s="794">
        <v>1</v>
      </c>
      <c r="V29" s="794">
        <v>2</v>
      </c>
      <c r="W29" s="805" t="s">
        <v>529</v>
      </c>
      <c r="X29" s="799" t="s">
        <v>530</v>
      </c>
      <c r="Y29" s="794">
        <v>1</v>
      </c>
      <c r="Z29" s="797">
        <v>2</v>
      </c>
      <c r="AA29" s="792"/>
      <c r="AB29" s="808"/>
      <c r="AC29" s="794"/>
      <c r="AD29" s="794"/>
      <c r="AE29" s="796"/>
      <c r="AF29" s="808"/>
      <c r="AG29" s="794"/>
      <c r="AH29" s="797"/>
    </row>
    <row r="30" spans="1:34" ht="16.5">
      <c r="A30" s="2057"/>
      <c r="B30" s="2058"/>
      <c r="C30" s="792"/>
      <c r="D30" s="808"/>
      <c r="E30" s="794"/>
      <c r="F30" s="794"/>
      <c r="G30" s="796"/>
      <c r="H30" s="808"/>
      <c r="I30" s="794"/>
      <c r="J30" s="797"/>
      <c r="K30" s="792"/>
      <c r="L30" s="808"/>
      <c r="M30" s="794"/>
      <c r="N30" s="794"/>
      <c r="O30" s="796"/>
      <c r="P30" s="808"/>
      <c r="Q30" s="794"/>
      <c r="R30" s="797"/>
      <c r="S30" s="785"/>
      <c r="T30" s="849"/>
      <c r="U30" s="794"/>
      <c r="V30" s="794"/>
      <c r="W30" s="796"/>
      <c r="X30" s="808"/>
      <c r="Y30" s="794"/>
      <c r="Z30" s="797"/>
      <c r="AA30" s="792"/>
      <c r="AB30" s="808"/>
      <c r="AC30" s="794"/>
      <c r="AD30" s="794"/>
      <c r="AE30" s="796"/>
      <c r="AF30" s="808"/>
      <c r="AG30" s="794"/>
      <c r="AH30" s="797"/>
    </row>
    <row r="31" spans="1:34" ht="17.25" thickBot="1">
      <c r="A31" s="2059"/>
      <c r="B31" s="2060"/>
      <c r="C31" s="819"/>
      <c r="D31" s="820"/>
      <c r="E31" s="821"/>
      <c r="F31" s="821"/>
      <c r="G31" s="817"/>
      <c r="H31" s="820"/>
      <c r="I31" s="821"/>
      <c r="J31" s="845"/>
      <c r="K31" s="792"/>
      <c r="L31" s="820"/>
      <c r="M31" s="821"/>
      <c r="N31" s="821"/>
      <c r="O31" s="817"/>
      <c r="P31" s="820"/>
      <c r="Q31" s="821"/>
      <c r="R31" s="845"/>
      <c r="S31" s="792"/>
      <c r="T31" s="820"/>
      <c r="U31" s="821"/>
      <c r="V31" s="821"/>
      <c r="W31" s="817"/>
      <c r="X31" s="820"/>
      <c r="Y31" s="821"/>
      <c r="Z31" s="845"/>
      <c r="AA31" s="819"/>
      <c r="AB31" s="820"/>
      <c r="AC31" s="821"/>
      <c r="AD31" s="821"/>
      <c r="AE31" s="817"/>
      <c r="AF31" s="820"/>
      <c r="AG31" s="821"/>
      <c r="AH31" s="845"/>
    </row>
    <row r="32" spans="1:34" ht="18" thickBot="1" thickTop="1">
      <c r="A32" s="2053" t="s">
        <v>619</v>
      </c>
      <c r="B32" s="2054"/>
      <c r="C32" s="828"/>
      <c r="D32" s="824"/>
      <c r="E32" s="825">
        <f>SUM(E27:E31)</f>
        <v>4</v>
      </c>
      <c r="F32" s="825">
        <f>SUM(F27:F31)</f>
        <v>4</v>
      </c>
      <c r="G32" s="826"/>
      <c r="H32" s="824"/>
      <c r="I32" s="825">
        <f>SUM(I27:I31)</f>
        <v>6</v>
      </c>
      <c r="J32" s="827">
        <f>SUM(J27:J31)</f>
        <v>6</v>
      </c>
      <c r="K32" s="823"/>
      <c r="L32" s="824"/>
      <c r="M32" s="825">
        <f>SUM(M27:M31)</f>
        <v>6</v>
      </c>
      <c r="N32" s="825">
        <f>SUM(N27:N31)</f>
        <v>6</v>
      </c>
      <c r="O32" s="826"/>
      <c r="P32" s="824"/>
      <c r="Q32" s="825">
        <f>SUM(Q27:Q31)</f>
        <v>6</v>
      </c>
      <c r="R32" s="827">
        <f>SUM(R27:R31)</f>
        <v>6</v>
      </c>
      <c r="S32" s="823"/>
      <c r="T32" s="824"/>
      <c r="U32" s="825">
        <f>SUM(U27:U31)</f>
        <v>5</v>
      </c>
      <c r="V32" s="825">
        <f>SUM(V27:V31)</f>
        <v>6</v>
      </c>
      <c r="W32" s="826"/>
      <c r="X32" s="824"/>
      <c r="Y32" s="825">
        <f>SUM(Y27:Y31)</f>
        <v>5</v>
      </c>
      <c r="Z32" s="827">
        <f>SUM(Z27:Z31)</f>
        <v>6</v>
      </c>
      <c r="AA32" s="823"/>
      <c r="AB32" s="824"/>
      <c r="AC32" s="825">
        <f>SUM(AC27:AC31)</f>
        <v>0</v>
      </c>
      <c r="AD32" s="825">
        <f>SUM(AD27:AD31)</f>
        <v>0</v>
      </c>
      <c r="AE32" s="826"/>
      <c r="AF32" s="824"/>
      <c r="AG32" s="825">
        <f>SUM(AG27:AG31)</f>
        <v>0</v>
      </c>
      <c r="AH32" s="827">
        <f>SUM(AH27:AH31)</f>
        <v>0</v>
      </c>
    </row>
    <row r="33" spans="1:34" ht="18" thickBot="1" thickTop="1">
      <c r="A33" s="2061" t="s">
        <v>624</v>
      </c>
      <c r="B33" s="2063" t="s">
        <v>531</v>
      </c>
      <c r="C33" s="792" t="s">
        <v>532</v>
      </c>
      <c r="D33" s="850" t="s">
        <v>533</v>
      </c>
      <c r="E33" s="831">
        <v>2</v>
      </c>
      <c r="F33" s="831">
        <v>2</v>
      </c>
      <c r="G33" s="851" t="s">
        <v>534</v>
      </c>
      <c r="H33" s="852" t="s">
        <v>535</v>
      </c>
      <c r="I33" s="853">
        <v>2</v>
      </c>
      <c r="J33" s="854">
        <v>2</v>
      </c>
      <c r="K33" s="829" t="s">
        <v>536</v>
      </c>
      <c r="L33" s="850" t="s">
        <v>537</v>
      </c>
      <c r="M33" s="831">
        <v>2</v>
      </c>
      <c r="N33" s="831">
        <v>2</v>
      </c>
      <c r="O33" s="792" t="s">
        <v>625</v>
      </c>
      <c r="P33" s="855" t="s">
        <v>626</v>
      </c>
      <c r="Q33" s="794">
        <v>2</v>
      </c>
      <c r="R33" s="794">
        <v>2</v>
      </c>
      <c r="S33" s="829" t="s">
        <v>538</v>
      </c>
      <c r="T33" s="850" t="s">
        <v>627</v>
      </c>
      <c r="U33" s="831">
        <v>2</v>
      </c>
      <c r="V33" s="831">
        <v>2</v>
      </c>
      <c r="W33" s="832" t="s">
        <v>628</v>
      </c>
      <c r="X33" s="850" t="s">
        <v>539</v>
      </c>
      <c r="Y33" s="831">
        <v>2</v>
      </c>
      <c r="Z33" s="834">
        <v>2</v>
      </c>
      <c r="AA33" s="829" t="s">
        <v>540</v>
      </c>
      <c r="AB33" s="850" t="s">
        <v>629</v>
      </c>
      <c r="AC33" s="831">
        <v>3</v>
      </c>
      <c r="AD33" s="831">
        <v>3</v>
      </c>
      <c r="AE33" s="832" t="s">
        <v>541</v>
      </c>
      <c r="AF33" s="850" t="s">
        <v>542</v>
      </c>
      <c r="AG33" s="831">
        <v>3</v>
      </c>
      <c r="AH33" s="834">
        <v>3</v>
      </c>
    </row>
    <row r="34" spans="1:34" ht="17.25" thickTop="1">
      <c r="A34" s="2061"/>
      <c r="B34" s="2064"/>
      <c r="C34" s="792" t="s">
        <v>543</v>
      </c>
      <c r="D34" s="855" t="s">
        <v>544</v>
      </c>
      <c r="E34" s="794">
        <v>2</v>
      </c>
      <c r="F34" s="794">
        <v>2</v>
      </c>
      <c r="G34" s="796"/>
      <c r="H34" s="855" t="s">
        <v>545</v>
      </c>
      <c r="I34" s="794">
        <f>I33</f>
        <v>2</v>
      </c>
      <c r="J34" s="795">
        <f>J33</f>
        <v>2</v>
      </c>
      <c r="K34" s="832" t="s">
        <v>630</v>
      </c>
      <c r="L34" s="850" t="s">
        <v>631</v>
      </c>
      <c r="M34" s="831">
        <v>2</v>
      </c>
      <c r="N34" s="834">
        <v>2</v>
      </c>
      <c r="O34" s="796" t="s">
        <v>546</v>
      </c>
      <c r="P34" s="855" t="s">
        <v>632</v>
      </c>
      <c r="Q34" s="794">
        <v>2</v>
      </c>
      <c r="R34" s="797">
        <v>2</v>
      </c>
      <c r="S34" s="856" t="s">
        <v>547</v>
      </c>
      <c r="T34" s="855" t="s">
        <v>633</v>
      </c>
      <c r="U34" s="794">
        <v>2</v>
      </c>
      <c r="V34" s="794">
        <v>2</v>
      </c>
      <c r="W34" s="792" t="s">
        <v>634</v>
      </c>
      <c r="X34" s="855" t="s">
        <v>635</v>
      </c>
      <c r="Y34" s="794">
        <v>2</v>
      </c>
      <c r="Z34" s="794">
        <v>2</v>
      </c>
      <c r="AA34" s="792" t="s">
        <v>636</v>
      </c>
      <c r="AB34" s="855" t="s">
        <v>582</v>
      </c>
      <c r="AC34" s="794">
        <v>3</v>
      </c>
      <c r="AD34" s="794">
        <v>3</v>
      </c>
      <c r="AE34" s="796" t="s">
        <v>548</v>
      </c>
      <c r="AF34" s="855" t="s">
        <v>584</v>
      </c>
      <c r="AG34" s="794">
        <v>3</v>
      </c>
      <c r="AH34" s="797">
        <v>3</v>
      </c>
    </row>
    <row r="35" spans="1:34" ht="16.5">
      <c r="A35" s="2061"/>
      <c r="B35" s="2064"/>
      <c r="C35" s="792" t="s">
        <v>549</v>
      </c>
      <c r="D35" s="855" t="s">
        <v>585</v>
      </c>
      <c r="E35" s="794">
        <v>1</v>
      </c>
      <c r="F35" s="794">
        <v>1</v>
      </c>
      <c r="G35" s="796"/>
      <c r="H35" s="855"/>
      <c r="I35" s="857"/>
      <c r="J35" s="858"/>
      <c r="K35" s="792" t="s">
        <v>550</v>
      </c>
      <c r="L35" s="855" t="s">
        <v>637</v>
      </c>
      <c r="M35" s="794">
        <v>2</v>
      </c>
      <c r="N35" s="794">
        <v>2</v>
      </c>
      <c r="O35" s="796" t="s">
        <v>638</v>
      </c>
      <c r="P35" s="855" t="s">
        <v>639</v>
      </c>
      <c r="Q35" s="794">
        <v>2</v>
      </c>
      <c r="R35" s="797">
        <v>2</v>
      </c>
      <c r="S35" s="792" t="s">
        <v>640</v>
      </c>
      <c r="T35" s="855" t="s">
        <v>551</v>
      </c>
      <c r="U35" s="794">
        <v>2</v>
      </c>
      <c r="V35" s="794">
        <v>2</v>
      </c>
      <c r="W35" s="796"/>
      <c r="X35" s="859"/>
      <c r="Y35" s="849"/>
      <c r="Z35" s="860"/>
      <c r="AA35" s="792" t="s">
        <v>641</v>
      </c>
      <c r="AB35" s="855" t="s">
        <v>552</v>
      </c>
      <c r="AC35" s="794">
        <v>3</v>
      </c>
      <c r="AD35" s="794">
        <v>3</v>
      </c>
      <c r="AE35" s="796" t="s">
        <v>642</v>
      </c>
      <c r="AF35" s="855" t="s">
        <v>643</v>
      </c>
      <c r="AG35" s="794">
        <v>3</v>
      </c>
      <c r="AH35" s="797">
        <v>3</v>
      </c>
    </row>
    <row r="36" spans="1:34" ht="16.5">
      <c r="A36" s="2061"/>
      <c r="B36" s="2064"/>
      <c r="C36" s="792"/>
      <c r="D36" s="808"/>
      <c r="E36" s="794"/>
      <c r="F36" s="794"/>
      <c r="G36" s="796"/>
      <c r="H36" s="808"/>
      <c r="I36" s="794"/>
      <c r="J36" s="795"/>
      <c r="K36" s="792" t="s">
        <v>553</v>
      </c>
      <c r="L36" s="855" t="s">
        <v>592</v>
      </c>
      <c r="M36" s="794">
        <v>2</v>
      </c>
      <c r="N36" s="794">
        <v>2</v>
      </c>
      <c r="O36" s="796" t="s">
        <v>554</v>
      </c>
      <c r="P36" s="855" t="s">
        <v>644</v>
      </c>
      <c r="Q36" s="794">
        <v>2</v>
      </c>
      <c r="R36" s="797">
        <v>2</v>
      </c>
      <c r="S36" s="856" t="s">
        <v>555</v>
      </c>
      <c r="T36" s="861" t="s">
        <v>556</v>
      </c>
      <c r="U36" s="857">
        <v>3</v>
      </c>
      <c r="V36" s="857">
        <v>3</v>
      </c>
      <c r="W36" s="796"/>
      <c r="X36" s="808"/>
      <c r="Y36" s="794"/>
      <c r="Z36" s="797"/>
      <c r="AA36" s="792" t="s">
        <v>557</v>
      </c>
      <c r="AB36" s="855" t="s">
        <v>558</v>
      </c>
      <c r="AC36" s="794">
        <v>3</v>
      </c>
      <c r="AD36" s="794">
        <v>3</v>
      </c>
      <c r="AE36" s="796" t="s">
        <v>559</v>
      </c>
      <c r="AF36" s="855" t="s">
        <v>560</v>
      </c>
      <c r="AG36" s="794">
        <v>3</v>
      </c>
      <c r="AH36" s="797">
        <v>3</v>
      </c>
    </row>
    <row r="37" spans="1:34" ht="16.5">
      <c r="A37" s="2061"/>
      <c r="B37" s="2064"/>
      <c r="C37" s="792"/>
      <c r="D37" s="808"/>
      <c r="E37" s="794"/>
      <c r="F37" s="794"/>
      <c r="G37" s="796"/>
      <c r="H37" s="808"/>
      <c r="I37" s="794"/>
      <c r="J37" s="795"/>
      <c r="K37" s="792"/>
      <c r="L37" s="808"/>
      <c r="M37" s="794"/>
      <c r="N37" s="794"/>
      <c r="O37" s="796"/>
      <c r="P37" s="808"/>
      <c r="Q37" s="794"/>
      <c r="R37" s="797"/>
      <c r="S37" s="792"/>
      <c r="T37" s="855" t="s">
        <v>561</v>
      </c>
      <c r="U37" s="794">
        <v>2</v>
      </c>
      <c r="V37" s="794">
        <v>2</v>
      </c>
      <c r="W37" s="796"/>
      <c r="X37" s="808"/>
      <c r="Y37" s="794"/>
      <c r="Z37" s="797"/>
      <c r="AA37" s="792" t="s">
        <v>562</v>
      </c>
      <c r="AB37" s="855" t="s">
        <v>645</v>
      </c>
      <c r="AC37" s="794">
        <v>3</v>
      </c>
      <c r="AD37" s="794">
        <v>3</v>
      </c>
      <c r="AE37" s="796" t="s">
        <v>563</v>
      </c>
      <c r="AF37" s="855" t="s">
        <v>646</v>
      </c>
      <c r="AG37" s="794">
        <v>3</v>
      </c>
      <c r="AH37" s="797">
        <v>3</v>
      </c>
    </row>
    <row r="38" spans="1:34" ht="16.5">
      <c r="A38" s="2061"/>
      <c r="B38" s="2064"/>
      <c r="C38" s="792"/>
      <c r="D38" s="808"/>
      <c r="E38" s="794"/>
      <c r="F38" s="794"/>
      <c r="G38" s="796"/>
      <c r="H38" s="808"/>
      <c r="I38" s="794"/>
      <c r="J38" s="795"/>
      <c r="K38" s="792"/>
      <c r="L38" s="855"/>
      <c r="M38" s="794"/>
      <c r="N38" s="794"/>
      <c r="O38" s="796"/>
      <c r="P38" s="808"/>
      <c r="Q38" s="794"/>
      <c r="R38" s="797"/>
      <c r="S38" s="792"/>
      <c r="T38" s="855"/>
      <c r="U38" s="794"/>
      <c r="V38" s="794"/>
      <c r="W38" s="796"/>
      <c r="X38" s="855"/>
      <c r="Y38" s="794"/>
      <c r="Z38" s="797"/>
      <c r="AA38" s="792" t="s">
        <v>564</v>
      </c>
      <c r="AB38" s="855" t="s">
        <v>647</v>
      </c>
      <c r="AC38" s="794">
        <v>3</v>
      </c>
      <c r="AD38" s="794">
        <v>3</v>
      </c>
      <c r="AE38" s="796"/>
      <c r="AF38" s="808"/>
      <c r="AG38" s="794"/>
      <c r="AH38" s="797"/>
    </row>
    <row r="39" spans="1:34" ht="16.5">
      <c r="A39" s="2061"/>
      <c r="B39" s="2064"/>
      <c r="C39" s="792"/>
      <c r="D39" s="808"/>
      <c r="E39" s="794"/>
      <c r="F39" s="794"/>
      <c r="G39" s="796"/>
      <c r="H39" s="808"/>
      <c r="I39" s="794"/>
      <c r="J39" s="795"/>
      <c r="K39" s="792"/>
      <c r="L39" s="808"/>
      <c r="M39" s="794"/>
      <c r="N39" s="794"/>
      <c r="O39" s="796"/>
      <c r="P39" s="808"/>
      <c r="Q39" s="794"/>
      <c r="R39" s="797"/>
      <c r="S39" s="792"/>
      <c r="T39" s="808"/>
      <c r="U39" s="794"/>
      <c r="V39" s="794"/>
      <c r="W39" s="796"/>
      <c r="X39" s="808"/>
      <c r="Y39" s="794"/>
      <c r="Z39" s="797"/>
      <c r="AA39" s="792"/>
      <c r="AB39" s="855"/>
      <c r="AC39" s="794"/>
      <c r="AD39" s="794"/>
      <c r="AE39" s="796"/>
      <c r="AF39" s="808"/>
      <c r="AG39" s="794"/>
      <c r="AH39" s="797"/>
    </row>
    <row r="40" spans="1:34" ht="17.25" thickBot="1">
      <c r="A40" s="2061"/>
      <c r="B40" s="2065"/>
      <c r="C40" s="862"/>
      <c r="D40" s="863"/>
      <c r="E40" s="864"/>
      <c r="F40" s="864"/>
      <c r="G40" s="865"/>
      <c r="H40" s="863"/>
      <c r="I40" s="864"/>
      <c r="J40" s="866"/>
      <c r="K40" s="862"/>
      <c r="L40" s="863"/>
      <c r="M40" s="864"/>
      <c r="N40" s="864"/>
      <c r="O40" s="865"/>
      <c r="P40" s="863"/>
      <c r="Q40" s="864"/>
      <c r="R40" s="867"/>
      <c r="S40" s="862"/>
      <c r="T40" s="863"/>
      <c r="U40" s="864"/>
      <c r="V40" s="864"/>
      <c r="W40" s="865"/>
      <c r="X40" s="863"/>
      <c r="Y40" s="864"/>
      <c r="Z40" s="867"/>
      <c r="AA40" s="862"/>
      <c r="AB40" s="863"/>
      <c r="AC40" s="864"/>
      <c r="AD40" s="864"/>
      <c r="AE40" s="865"/>
      <c r="AF40" s="863"/>
      <c r="AG40" s="864"/>
      <c r="AH40" s="867"/>
    </row>
    <row r="41" spans="1:34" ht="16.5">
      <c r="A41" s="2061"/>
      <c r="B41" s="2066" t="s">
        <v>565</v>
      </c>
      <c r="C41" s="792" t="s">
        <v>532</v>
      </c>
      <c r="D41" s="852" t="s">
        <v>533</v>
      </c>
      <c r="E41" s="853">
        <v>2</v>
      </c>
      <c r="F41" s="853">
        <v>2</v>
      </c>
      <c r="G41" s="868" t="s">
        <v>648</v>
      </c>
      <c r="H41" s="852" t="s">
        <v>566</v>
      </c>
      <c r="I41" s="853">
        <v>2</v>
      </c>
      <c r="J41" s="854">
        <v>2</v>
      </c>
      <c r="K41" s="869" t="s">
        <v>567</v>
      </c>
      <c r="L41" s="852" t="s">
        <v>649</v>
      </c>
      <c r="M41" s="853">
        <v>2</v>
      </c>
      <c r="N41" s="853">
        <v>2</v>
      </c>
      <c r="O41" s="851" t="s">
        <v>568</v>
      </c>
      <c r="P41" s="852" t="s">
        <v>650</v>
      </c>
      <c r="Q41" s="853">
        <v>2</v>
      </c>
      <c r="R41" s="854">
        <v>2</v>
      </c>
      <c r="S41" s="869" t="s">
        <v>651</v>
      </c>
      <c r="T41" s="852" t="s">
        <v>569</v>
      </c>
      <c r="U41" s="853">
        <v>2</v>
      </c>
      <c r="V41" s="853">
        <v>2</v>
      </c>
      <c r="W41" s="851" t="s">
        <v>570</v>
      </c>
      <c r="X41" s="852" t="s">
        <v>652</v>
      </c>
      <c r="Y41" s="853">
        <v>2</v>
      </c>
      <c r="Z41" s="854">
        <v>2</v>
      </c>
      <c r="AA41" s="869" t="s">
        <v>571</v>
      </c>
      <c r="AB41" s="852" t="s">
        <v>653</v>
      </c>
      <c r="AC41" s="853">
        <v>3</v>
      </c>
      <c r="AD41" s="853">
        <v>3</v>
      </c>
      <c r="AE41" s="851" t="s">
        <v>572</v>
      </c>
      <c r="AF41" s="852" t="s">
        <v>573</v>
      </c>
      <c r="AG41" s="853">
        <v>3</v>
      </c>
      <c r="AH41" s="854">
        <v>3</v>
      </c>
    </row>
    <row r="42" spans="1:34" ht="16.5">
      <c r="A42" s="2061"/>
      <c r="B42" s="2064"/>
      <c r="C42" s="792" t="s">
        <v>574</v>
      </c>
      <c r="D42" s="855" t="s">
        <v>575</v>
      </c>
      <c r="E42" s="794">
        <v>2</v>
      </c>
      <c r="F42" s="794">
        <v>2</v>
      </c>
      <c r="G42" s="796"/>
      <c r="H42" s="855" t="s">
        <v>561</v>
      </c>
      <c r="I42" s="794">
        <v>2</v>
      </c>
      <c r="J42" s="797">
        <v>2</v>
      </c>
      <c r="K42" s="792" t="s">
        <v>576</v>
      </c>
      <c r="L42" s="855" t="s">
        <v>577</v>
      </c>
      <c r="M42" s="794">
        <v>2</v>
      </c>
      <c r="N42" s="794">
        <v>2</v>
      </c>
      <c r="O42" s="796" t="s">
        <v>654</v>
      </c>
      <c r="P42" s="855" t="s">
        <v>655</v>
      </c>
      <c r="Q42" s="794">
        <v>2</v>
      </c>
      <c r="R42" s="797">
        <v>2</v>
      </c>
      <c r="S42" s="792" t="s">
        <v>578</v>
      </c>
      <c r="T42" s="855" t="s">
        <v>579</v>
      </c>
      <c r="U42" s="794">
        <v>2</v>
      </c>
      <c r="V42" s="794">
        <v>2</v>
      </c>
      <c r="W42" s="796" t="s">
        <v>656</v>
      </c>
      <c r="X42" s="855" t="s">
        <v>580</v>
      </c>
      <c r="Y42" s="857">
        <v>2</v>
      </c>
      <c r="Z42" s="870">
        <v>2</v>
      </c>
      <c r="AA42" s="792" t="s">
        <v>581</v>
      </c>
      <c r="AB42" s="855" t="s">
        <v>582</v>
      </c>
      <c r="AC42" s="794">
        <v>3</v>
      </c>
      <c r="AD42" s="794">
        <v>3</v>
      </c>
      <c r="AE42" s="796" t="s">
        <v>583</v>
      </c>
      <c r="AF42" s="855" t="s">
        <v>584</v>
      </c>
      <c r="AG42" s="794">
        <v>3</v>
      </c>
      <c r="AH42" s="797">
        <v>3</v>
      </c>
    </row>
    <row r="43" spans="1:34" ht="16.5">
      <c r="A43" s="2061"/>
      <c r="B43" s="2064"/>
      <c r="C43" s="792" t="s">
        <v>549</v>
      </c>
      <c r="D43" s="855" t="s">
        <v>585</v>
      </c>
      <c r="E43" s="794">
        <v>1</v>
      </c>
      <c r="F43" s="794">
        <v>1</v>
      </c>
      <c r="G43" s="796"/>
      <c r="H43" s="859"/>
      <c r="I43" s="849"/>
      <c r="J43" s="860"/>
      <c r="K43" s="792" t="s">
        <v>586</v>
      </c>
      <c r="L43" s="855" t="s">
        <v>587</v>
      </c>
      <c r="M43" s="794">
        <v>2</v>
      </c>
      <c r="N43" s="794">
        <v>2</v>
      </c>
      <c r="O43" s="796" t="s">
        <v>657</v>
      </c>
      <c r="P43" s="855" t="s">
        <v>588</v>
      </c>
      <c r="Q43" s="794">
        <v>2</v>
      </c>
      <c r="R43" s="797">
        <v>2</v>
      </c>
      <c r="S43" s="856" t="s">
        <v>555</v>
      </c>
      <c r="T43" s="861" t="s">
        <v>556</v>
      </c>
      <c r="U43" s="857">
        <v>3</v>
      </c>
      <c r="V43" s="857">
        <v>3</v>
      </c>
      <c r="W43" s="796" t="s">
        <v>658</v>
      </c>
      <c r="X43" s="855" t="s">
        <v>659</v>
      </c>
      <c r="Y43" s="794">
        <v>2</v>
      </c>
      <c r="Z43" s="797">
        <v>2</v>
      </c>
      <c r="AA43" s="792" t="s">
        <v>641</v>
      </c>
      <c r="AB43" s="855" t="s">
        <v>552</v>
      </c>
      <c r="AC43" s="794">
        <v>3</v>
      </c>
      <c r="AD43" s="794">
        <v>3</v>
      </c>
      <c r="AE43" s="796" t="s">
        <v>589</v>
      </c>
      <c r="AF43" s="855" t="s">
        <v>590</v>
      </c>
      <c r="AG43" s="794">
        <v>3</v>
      </c>
      <c r="AH43" s="860">
        <v>3</v>
      </c>
    </row>
    <row r="44" spans="1:34" ht="16.5">
      <c r="A44" s="2061"/>
      <c r="B44" s="2064"/>
      <c r="C44" s="792"/>
      <c r="D44" s="855"/>
      <c r="E44" s="794"/>
      <c r="F44" s="794"/>
      <c r="G44" s="796"/>
      <c r="H44" s="808"/>
      <c r="I44" s="794"/>
      <c r="J44" s="797"/>
      <c r="K44" s="796" t="s">
        <v>591</v>
      </c>
      <c r="L44" s="855" t="s">
        <v>592</v>
      </c>
      <c r="M44" s="794">
        <v>2</v>
      </c>
      <c r="N44" s="794">
        <v>2</v>
      </c>
      <c r="O44" s="796" t="s">
        <v>660</v>
      </c>
      <c r="P44" s="855" t="s">
        <v>644</v>
      </c>
      <c r="Q44" s="794">
        <v>2</v>
      </c>
      <c r="R44" s="797">
        <v>2</v>
      </c>
      <c r="S44" s="856" t="s">
        <v>661</v>
      </c>
      <c r="T44" s="861" t="s">
        <v>593</v>
      </c>
      <c r="U44" s="857">
        <v>2</v>
      </c>
      <c r="V44" s="857">
        <v>2</v>
      </c>
      <c r="W44" s="796" t="s">
        <v>594</v>
      </c>
      <c r="X44" s="855" t="s">
        <v>595</v>
      </c>
      <c r="Y44" s="794">
        <v>2</v>
      </c>
      <c r="Z44" s="797">
        <v>2</v>
      </c>
      <c r="AA44" s="792" t="s">
        <v>596</v>
      </c>
      <c r="AB44" s="855" t="s">
        <v>662</v>
      </c>
      <c r="AC44" s="794">
        <v>3</v>
      </c>
      <c r="AD44" s="794">
        <v>3</v>
      </c>
      <c r="AE44" s="796" t="s">
        <v>663</v>
      </c>
      <c r="AF44" s="855" t="s">
        <v>597</v>
      </c>
      <c r="AG44" s="794">
        <v>3</v>
      </c>
      <c r="AH44" s="797">
        <v>3</v>
      </c>
    </row>
    <row r="45" spans="1:34" ht="16.5">
      <c r="A45" s="2061"/>
      <c r="B45" s="2064"/>
      <c r="C45" s="792"/>
      <c r="D45" s="808"/>
      <c r="E45" s="794"/>
      <c r="F45" s="794"/>
      <c r="G45" s="796"/>
      <c r="H45" s="808"/>
      <c r="I45" s="794"/>
      <c r="J45" s="797"/>
      <c r="K45" s="856" t="s">
        <v>598</v>
      </c>
      <c r="L45" s="855" t="s">
        <v>599</v>
      </c>
      <c r="M45" s="794">
        <v>2</v>
      </c>
      <c r="N45" s="794">
        <v>2</v>
      </c>
      <c r="O45" s="796" t="s">
        <v>664</v>
      </c>
      <c r="P45" s="855" t="s">
        <v>600</v>
      </c>
      <c r="Q45" s="794">
        <v>2</v>
      </c>
      <c r="R45" s="797">
        <v>2</v>
      </c>
      <c r="S45" s="792"/>
      <c r="T45" s="855" t="s">
        <v>561</v>
      </c>
      <c r="U45" s="794">
        <v>2</v>
      </c>
      <c r="V45" s="794">
        <v>2</v>
      </c>
      <c r="W45" s="796"/>
      <c r="X45" s="808"/>
      <c r="Y45" s="794"/>
      <c r="Z45" s="797"/>
      <c r="AA45" s="792" t="s">
        <v>601</v>
      </c>
      <c r="AB45" s="855" t="s">
        <v>602</v>
      </c>
      <c r="AC45" s="794">
        <v>3</v>
      </c>
      <c r="AD45" s="794">
        <v>3</v>
      </c>
      <c r="AE45" s="796" t="s">
        <v>665</v>
      </c>
      <c r="AF45" s="855" t="s">
        <v>603</v>
      </c>
      <c r="AG45" s="794">
        <v>3</v>
      </c>
      <c r="AH45" s="797">
        <v>3</v>
      </c>
    </row>
    <row r="46" spans="1:34" ht="16.5">
      <c r="A46" s="2061"/>
      <c r="B46" s="2064"/>
      <c r="C46" s="792"/>
      <c r="D46" s="808"/>
      <c r="E46" s="794"/>
      <c r="F46" s="794"/>
      <c r="G46" s="796"/>
      <c r="H46" s="808"/>
      <c r="I46" s="794"/>
      <c r="J46" s="797"/>
      <c r="K46" s="792"/>
      <c r="L46" s="808"/>
      <c r="M46" s="794"/>
      <c r="N46" s="794"/>
      <c r="O46" s="796"/>
      <c r="P46" s="808"/>
      <c r="Q46" s="871"/>
      <c r="R46" s="872"/>
      <c r="S46" s="792"/>
      <c r="T46" s="855"/>
      <c r="U46" s="794"/>
      <c r="V46" s="794"/>
      <c r="W46" s="796"/>
      <c r="X46" s="855"/>
      <c r="Y46" s="794"/>
      <c r="Z46" s="797"/>
      <c r="AA46" s="792" t="s">
        <v>604</v>
      </c>
      <c r="AB46" s="855" t="s">
        <v>666</v>
      </c>
      <c r="AC46" s="794">
        <v>3</v>
      </c>
      <c r="AD46" s="794">
        <v>3</v>
      </c>
      <c r="AE46" s="796"/>
      <c r="AF46" s="859"/>
      <c r="AG46" s="849"/>
      <c r="AH46" s="873"/>
    </row>
    <row r="47" spans="1:34" ht="16.5">
      <c r="A47" s="2061"/>
      <c r="B47" s="2064"/>
      <c r="C47" s="792"/>
      <c r="D47" s="808"/>
      <c r="E47" s="794"/>
      <c r="F47" s="794"/>
      <c r="G47" s="796"/>
      <c r="H47" s="808"/>
      <c r="I47" s="794"/>
      <c r="J47" s="797"/>
      <c r="K47" s="792"/>
      <c r="L47" s="808"/>
      <c r="M47" s="794"/>
      <c r="N47" s="794"/>
      <c r="O47" s="796"/>
      <c r="P47" s="808"/>
      <c r="Q47" s="794"/>
      <c r="R47" s="797"/>
      <c r="S47" s="792"/>
      <c r="T47" s="855"/>
      <c r="U47" s="794"/>
      <c r="V47" s="794"/>
      <c r="W47" s="796"/>
      <c r="X47" s="874"/>
      <c r="Y47" s="794"/>
      <c r="Z47" s="797"/>
      <c r="AA47" s="792"/>
      <c r="AB47" s="855"/>
      <c r="AC47" s="794"/>
      <c r="AD47" s="794"/>
      <c r="AE47" s="796"/>
      <c r="AF47" s="808"/>
      <c r="AG47" s="794"/>
      <c r="AH47" s="797"/>
    </row>
    <row r="48" spans="1:34" ht="17.25" thickBot="1">
      <c r="A48" s="2062"/>
      <c r="B48" s="2065"/>
      <c r="C48" s="862"/>
      <c r="D48" s="863"/>
      <c r="E48" s="864"/>
      <c r="F48" s="864"/>
      <c r="G48" s="865"/>
      <c r="H48" s="863"/>
      <c r="I48" s="864"/>
      <c r="J48" s="867"/>
      <c r="K48" s="862"/>
      <c r="L48" s="863"/>
      <c r="M48" s="864"/>
      <c r="N48" s="864"/>
      <c r="O48" s="865"/>
      <c r="P48" s="863"/>
      <c r="Q48" s="864"/>
      <c r="R48" s="867"/>
      <c r="S48" s="862"/>
      <c r="T48" s="863"/>
      <c r="U48" s="864"/>
      <c r="V48" s="864"/>
      <c r="W48" s="865"/>
      <c r="X48" s="863"/>
      <c r="Y48" s="864"/>
      <c r="Z48" s="867"/>
      <c r="AA48" s="875"/>
      <c r="AB48" s="876"/>
      <c r="AC48" s="877"/>
      <c r="AD48" s="877"/>
      <c r="AE48" s="878"/>
      <c r="AF48" s="876"/>
      <c r="AG48" s="877"/>
      <c r="AH48" s="879"/>
    </row>
    <row r="49" spans="1:34" ht="17.25" thickBot="1">
      <c r="A49" s="2029" t="s">
        <v>38</v>
      </c>
      <c r="B49" s="2030"/>
      <c r="C49" s="880"/>
      <c r="D49" s="881"/>
      <c r="E49" s="882">
        <v>6</v>
      </c>
      <c r="F49" s="882">
        <v>6</v>
      </c>
      <c r="G49" s="883"/>
      <c r="H49" s="881"/>
      <c r="I49" s="882">
        <v>4</v>
      </c>
      <c r="J49" s="884">
        <v>4</v>
      </c>
      <c r="K49" s="885"/>
      <c r="L49" s="881"/>
      <c r="M49" s="882">
        <v>8</v>
      </c>
      <c r="N49" s="882">
        <v>8</v>
      </c>
      <c r="O49" s="882"/>
      <c r="P49" s="881"/>
      <c r="Q49" s="886">
        <v>10</v>
      </c>
      <c r="R49" s="887">
        <v>10</v>
      </c>
      <c r="S49" s="885"/>
      <c r="T49" s="881"/>
      <c r="U49" s="882">
        <v>11</v>
      </c>
      <c r="V49" s="882">
        <v>11</v>
      </c>
      <c r="W49" s="882"/>
      <c r="X49" s="883"/>
      <c r="Y49" s="882">
        <v>8</v>
      </c>
      <c r="Z49" s="884">
        <v>8</v>
      </c>
      <c r="AA49" s="888"/>
      <c r="AB49" s="881"/>
      <c r="AC49" s="882">
        <v>9</v>
      </c>
      <c r="AD49" s="882">
        <v>9</v>
      </c>
      <c r="AE49" s="886"/>
      <c r="AF49" s="881"/>
      <c r="AG49" s="882">
        <v>9</v>
      </c>
      <c r="AH49" s="884">
        <v>9</v>
      </c>
    </row>
    <row r="50" spans="1:34" ht="18" thickBot="1" thickTop="1">
      <c r="A50" s="2031" t="s">
        <v>40</v>
      </c>
      <c r="B50" s="2032"/>
      <c r="C50" s="889"/>
      <c r="D50" s="890"/>
      <c r="E50" s="890">
        <f>E13+E18+E21+E26+E32+E49</f>
        <v>20</v>
      </c>
      <c r="F50" s="890">
        <f>F13+F18+F21+F26+F32+F49</f>
        <v>23</v>
      </c>
      <c r="G50" s="891"/>
      <c r="H50" s="892"/>
      <c r="I50" s="890">
        <f>I13+I18+I21+I26+I32+I49</f>
        <v>24</v>
      </c>
      <c r="J50" s="890">
        <f>J13+J18+J21+J26+J32+J49</f>
        <v>27</v>
      </c>
      <c r="K50" s="889"/>
      <c r="L50" s="893"/>
      <c r="M50" s="890">
        <f>M13+M18+M21+M26+M32+M49</f>
        <v>20</v>
      </c>
      <c r="N50" s="890">
        <f>N13+N18+N21+N26+N32+N49</f>
        <v>20</v>
      </c>
      <c r="O50" s="894"/>
      <c r="P50" s="895"/>
      <c r="Q50" s="890">
        <f>Q13+Q18+Q21+Q26+Q32+Q49</f>
        <v>20</v>
      </c>
      <c r="R50" s="890">
        <f>R13+R18+R21+R26+R32+R49</f>
        <v>20</v>
      </c>
      <c r="S50" s="889"/>
      <c r="T50" s="893"/>
      <c r="U50" s="890">
        <f>U13+U18+U21+U26+U32+U49</f>
        <v>22</v>
      </c>
      <c r="V50" s="890">
        <f>V13+V18+V21+V26+V32+V49</f>
        <v>23</v>
      </c>
      <c r="W50" s="890"/>
      <c r="X50" s="890"/>
      <c r="Y50" s="890">
        <f>Y13+Y18+Y21+Y26+Y32+Y49</f>
        <v>17</v>
      </c>
      <c r="Z50" s="890">
        <f>Z13+Z18+Z21+Z26+Z32+Z49</f>
        <v>18</v>
      </c>
      <c r="AA50" s="896"/>
      <c r="AB50" s="895"/>
      <c r="AC50" s="890">
        <f>AC13+AC18+AC21+AC26+AC32+AC49</f>
        <v>9</v>
      </c>
      <c r="AD50" s="890">
        <f>AD13+AD18+AD21+AD26+AD32+AD49</f>
        <v>9</v>
      </c>
      <c r="AE50" s="895"/>
      <c r="AF50" s="895"/>
      <c r="AG50" s="890">
        <f>AG13+AG18+AG21+AG26+AG32+AG49</f>
        <v>9</v>
      </c>
      <c r="AH50" s="890">
        <f>AH13+AH18+AH21+AH26+AH32+AH49</f>
        <v>9</v>
      </c>
    </row>
    <row r="51" spans="1:34" ht="16.5">
      <c r="A51" s="2046" t="s">
        <v>467</v>
      </c>
      <c r="B51" s="2047"/>
      <c r="C51" s="2009" t="s">
        <v>33</v>
      </c>
      <c r="D51" s="1832"/>
      <c r="E51" s="2033">
        <v>20</v>
      </c>
      <c r="F51" s="2034"/>
      <c r="G51" s="2034"/>
      <c r="H51" s="2035"/>
      <c r="I51" s="2035"/>
      <c r="J51" s="2035"/>
      <c r="K51" s="2036"/>
      <c r="L51" s="2013" t="s">
        <v>34</v>
      </c>
      <c r="M51" s="2040" t="s">
        <v>151</v>
      </c>
      <c r="N51" s="2041"/>
      <c r="O51" s="2042"/>
      <c r="P51" s="2010">
        <v>6</v>
      </c>
      <c r="Q51" s="2011"/>
      <c r="R51" s="2011"/>
      <c r="S51" s="2012"/>
      <c r="T51" s="2013" t="s">
        <v>153</v>
      </c>
      <c r="U51" s="2015" t="s">
        <v>39</v>
      </c>
      <c r="V51" s="2016"/>
      <c r="W51" s="2017"/>
      <c r="X51" s="2021">
        <v>32</v>
      </c>
      <c r="Y51" s="2015" t="s">
        <v>154</v>
      </c>
      <c r="Z51" s="2022"/>
      <c r="AA51" s="2023"/>
      <c r="AB51" s="2024">
        <v>54</v>
      </c>
      <c r="AC51" s="2022"/>
      <c r="AD51" s="2022"/>
      <c r="AE51" s="2022"/>
      <c r="AF51" s="2022"/>
      <c r="AG51" s="2022"/>
      <c r="AH51" s="2025"/>
    </row>
    <row r="52" spans="1:34" ht="16.5">
      <c r="A52" s="2048"/>
      <c r="B52" s="2049"/>
      <c r="C52" s="1833"/>
      <c r="D52" s="1832"/>
      <c r="E52" s="2037"/>
      <c r="F52" s="2038"/>
      <c r="G52" s="2038"/>
      <c r="H52" s="2038"/>
      <c r="I52" s="2038"/>
      <c r="J52" s="2038"/>
      <c r="K52" s="2039"/>
      <c r="L52" s="2014"/>
      <c r="M52" s="2043" t="s">
        <v>152</v>
      </c>
      <c r="N52" s="2044"/>
      <c r="O52" s="2045"/>
      <c r="P52" s="2009">
        <v>0</v>
      </c>
      <c r="Q52" s="2027"/>
      <c r="R52" s="2027"/>
      <c r="S52" s="2028"/>
      <c r="T52" s="2014"/>
      <c r="U52" s="2018"/>
      <c r="V52" s="2019"/>
      <c r="W52" s="2020"/>
      <c r="X52" s="2014"/>
      <c r="Y52" s="2018"/>
      <c r="Z52" s="2019"/>
      <c r="AA52" s="2020"/>
      <c r="AB52" s="2018"/>
      <c r="AC52" s="2019"/>
      <c r="AD52" s="2019"/>
      <c r="AE52" s="2019"/>
      <c r="AF52" s="2019"/>
      <c r="AG52" s="2019"/>
      <c r="AH52" s="2026"/>
    </row>
    <row r="53" spans="1:34" ht="17.25" thickBot="1">
      <c r="A53" s="2050"/>
      <c r="B53" s="2051"/>
      <c r="C53" s="2009" t="s">
        <v>605</v>
      </c>
      <c r="D53" s="1832"/>
      <c r="E53" s="2052">
        <v>4</v>
      </c>
      <c r="F53" s="2052"/>
      <c r="G53" s="2052"/>
      <c r="H53" s="2052"/>
      <c r="I53" s="2052"/>
      <c r="J53" s="2052"/>
      <c r="K53" s="2052"/>
      <c r="L53" s="897" t="s">
        <v>25</v>
      </c>
      <c r="M53" s="1997">
        <v>14</v>
      </c>
      <c r="N53" s="1997"/>
      <c r="O53" s="1997"/>
      <c r="P53" s="1997"/>
      <c r="Q53" s="1997"/>
      <c r="R53" s="1997"/>
      <c r="S53" s="1997"/>
      <c r="T53" s="898" t="s">
        <v>155</v>
      </c>
      <c r="U53" s="1997">
        <v>128</v>
      </c>
      <c r="V53" s="1997"/>
      <c r="W53" s="1997"/>
      <c r="X53" s="1997"/>
      <c r="Y53" s="1997"/>
      <c r="Z53" s="1997"/>
      <c r="AA53" s="1997"/>
      <c r="AB53" s="1997"/>
      <c r="AC53" s="1997"/>
      <c r="AD53" s="1997"/>
      <c r="AE53" s="1997"/>
      <c r="AF53" s="1997"/>
      <c r="AG53" s="1997"/>
      <c r="AH53" s="1998"/>
    </row>
    <row r="54" spans="1:34" ht="210" customHeight="1" thickBot="1">
      <c r="A54" s="1999" t="s">
        <v>606</v>
      </c>
      <c r="B54" s="2000"/>
      <c r="C54" s="2001" t="s">
        <v>1614</v>
      </c>
      <c r="D54" s="2002"/>
      <c r="E54" s="2003"/>
      <c r="F54" s="2003"/>
      <c r="G54" s="2003"/>
      <c r="H54" s="2003"/>
      <c r="I54" s="2003"/>
      <c r="J54" s="2003"/>
      <c r="K54" s="2003"/>
      <c r="L54" s="2003"/>
      <c r="M54" s="2003"/>
      <c r="N54" s="2003"/>
      <c r="O54" s="2003"/>
      <c r="P54" s="2003"/>
      <c r="Q54" s="2003"/>
      <c r="R54" s="2004"/>
      <c r="S54" s="899" t="s">
        <v>28</v>
      </c>
      <c r="T54" s="2005"/>
      <c r="U54" s="2006"/>
      <c r="V54" s="2007"/>
      <c r="W54" s="899" t="s">
        <v>29</v>
      </c>
      <c r="X54" s="2005"/>
      <c r="Y54" s="2006"/>
      <c r="Z54" s="2007"/>
      <c r="AA54" s="899" t="s">
        <v>43</v>
      </c>
      <c r="AB54" s="2005"/>
      <c r="AC54" s="2006"/>
      <c r="AD54" s="2007"/>
      <c r="AE54" s="899" t="s">
        <v>31</v>
      </c>
      <c r="AF54" s="2005"/>
      <c r="AG54" s="2006"/>
      <c r="AH54" s="2008"/>
    </row>
  </sheetData>
  <sheetProtection/>
  <mergeCells count="56">
    <mergeCell ref="S4:Z4"/>
    <mergeCell ref="W5:Z5"/>
    <mergeCell ref="AA5:AD5"/>
    <mergeCell ref="AE5:AH5"/>
    <mergeCell ref="AA4:AH4"/>
    <mergeCell ref="G5:J5"/>
    <mergeCell ref="K5:N5"/>
    <mergeCell ref="O5:R5"/>
    <mergeCell ref="S5:V5"/>
    <mergeCell ref="A2:AH2"/>
    <mergeCell ref="A3:AH3"/>
    <mergeCell ref="A4:B4"/>
    <mergeCell ref="C4:J4"/>
    <mergeCell ref="K4:R4"/>
    <mergeCell ref="A14:A17"/>
    <mergeCell ref="B14:B15"/>
    <mergeCell ref="B16:B17"/>
    <mergeCell ref="A5:B5"/>
    <mergeCell ref="C5:F5"/>
    <mergeCell ref="A18:B18"/>
    <mergeCell ref="A6:B12"/>
    <mergeCell ref="A13:B13"/>
    <mergeCell ref="A19:B20"/>
    <mergeCell ref="A21:B21"/>
    <mergeCell ref="A22:B25"/>
    <mergeCell ref="A26:B26"/>
    <mergeCell ref="A27:B31"/>
    <mergeCell ref="A32:B32"/>
    <mergeCell ref="A33:A48"/>
    <mergeCell ref="B33:B40"/>
    <mergeCell ref="B41:B48"/>
    <mergeCell ref="A49:B49"/>
    <mergeCell ref="A50:B50"/>
    <mergeCell ref="E51:K52"/>
    <mergeCell ref="L51:L52"/>
    <mergeCell ref="M51:O51"/>
    <mergeCell ref="M52:O52"/>
    <mergeCell ref="A51:B53"/>
    <mergeCell ref="C51:D52"/>
    <mergeCell ref="E53:K53"/>
    <mergeCell ref="M53:S53"/>
    <mergeCell ref="P51:S51"/>
    <mergeCell ref="T51:T52"/>
    <mergeCell ref="U51:W52"/>
    <mergeCell ref="X51:X52"/>
    <mergeCell ref="Y51:AA52"/>
    <mergeCell ref="AB51:AH52"/>
    <mergeCell ref="P52:S52"/>
    <mergeCell ref="U53:AH53"/>
    <mergeCell ref="A54:B54"/>
    <mergeCell ref="C54:R54"/>
    <mergeCell ref="T54:V54"/>
    <mergeCell ref="X54:Z54"/>
    <mergeCell ref="AB54:AD54"/>
    <mergeCell ref="AF54:AH54"/>
    <mergeCell ref="C53:D53"/>
  </mergeCells>
  <printOptions horizontalCentered="1"/>
  <pageMargins left="0" right="0" top="0.35433070866141736" bottom="0.35433070866141736" header="0.31496062992125984" footer="0.11811023622047245"/>
  <pageSetup fitToHeight="1" fitToWidth="1" orientation="landscape"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AH27"/>
  <sheetViews>
    <sheetView view="pageBreakPreview" zoomScale="60" zoomScaleNormal="117" zoomScalePageLayoutView="0" workbookViewId="0" topLeftCell="A1">
      <selection activeCell="K25" sqref="K25:O26"/>
    </sheetView>
  </sheetViews>
  <sheetFormatPr defaultColWidth="9.00390625" defaultRowHeight="12.75"/>
  <cols>
    <col min="1" max="1" width="3.00390625" style="0" customWidth="1"/>
    <col min="2" max="2" width="3.375" style="0" customWidth="1"/>
    <col min="3" max="3" width="10.875" style="0" customWidth="1"/>
    <col min="4" max="4" width="18.25390625" style="0" customWidth="1"/>
    <col min="5" max="6" width="2.75390625" style="0" customWidth="1"/>
    <col min="7" max="7" width="11.00390625" style="0" customWidth="1"/>
    <col min="8" max="8" width="19.25390625" style="0" customWidth="1"/>
    <col min="9" max="10" width="2.75390625" style="0" customWidth="1"/>
    <col min="11" max="11" width="9.625" style="0" customWidth="1"/>
    <col min="12" max="12" width="18.25390625" style="0" customWidth="1"/>
    <col min="13" max="14" width="2.75390625" style="0" customWidth="1"/>
    <col min="15" max="15" width="9.625" style="0" customWidth="1"/>
    <col min="16" max="16" width="19.25390625" style="0" customWidth="1"/>
    <col min="17" max="18" width="2.75390625" style="0" customWidth="1"/>
    <col min="19" max="19" width="9.625" style="0" customWidth="1"/>
    <col min="20" max="20" width="14.125" style="0" customWidth="1"/>
    <col min="21" max="22" width="3.75390625" style="0" bestFit="1" customWidth="1"/>
    <col min="23" max="23" width="9.625" style="0" customWidth="1"/>
    <col min="24" max="24" width="14.125" style="0" customWidth="1"/>
    <col min="25" max="26" width="3.75390625" style="0" bestFit="1" customWidth="1"/>
    <col min="27" max="27" width="9.625" style="0" customWidth="1"/>
    <col min="28" max="28" width="15.25390625" style="0" customWidth="1"/>
    <col min="29" max="30" width="3.75390625" style="0" bestFit="1" customWidth="1"/>
    <col min="31" max="31" width="9.625" style="0" customWidth="1"/>
    <col min="32" max="32" width="15.25390625" style="0" customWidth="1"/>
    <col min="33" max="34" width="3.75390625" style="0" bestFit="1" customWidth="1"/>
  </cols>
  <sheetData>
    <row r="1" spans="1:34" ht="16.5">
      <c r="A1" s="900"/>
      <c r="B1" s="900"/>
      <c r="C1" s="901"/>
      <c r="D1" s="901"/>
      <c r="E1" s="902"/>
      <c r="F1" s="902"/>
      <c r="G1" s="903"/>
      <c r="H1" s="903"/>
      <c r="I1" s="902"/>
      <c r="J1" s="902"/>
      <c r="K1" s="901"/>
      <c r="L1" s="901"/>
      <c r="M1" s="901"/>
      <c r="N1" s="901"/>
      <c r="O1" s="901"/>
      <c r="P1" s="901"/>
      <c r="Q1" s="901"/>
      <c r="R1" s="901"/>
      <c r="S1" s="901"/>
      <c r="T1" s="901"/>
      <c r="U1" s="901"/>
      <c r="V1" s="901"/>
      <c r="W1" s="901"/>
      <c r="X1" s="901"/>
      <c r="Y1" s="901"/>
      <c r="Z1" s="901"/>
      <c r="AA1" s="901"/>
      <c r="AB1" s="901"/>
      <c r="AC1" s="901"/>
      <c r="AD1" s="901"/>
      <c r="AE1" s="901"/>
      <c r="AF1" s="901"/>
      <c r="AG1" s="901"/>
      <c r="AH1" s="901"/>
    </row>
    <row r="2" spans="1:34" ht="27.75">
      <c r="A2" s="2140" t="s">
        <v>667</v>
      </c>
      <c r="B2" s="2140"/>
      <c r="C2" s="2140"/>
      <c r="D2" s="2140"/>
      <c r="E2" s="2140"/>
      <c r="F2" s="2140"/>
      <c r="G2" s="2140"/>
      <c r="H2" s="2140"/>
      <c r="I2" s="2140"/>
      <c r="J2" s="2140"/>
      <c r="K2" s="2140"/>
      <c r="L2" s="2140"/>
      <c r="M2" s="2140"/>
      <c r="N2" s="2140"/>
      <c r="O2" s="2140"/>
      <c r="P2" s="2140"/>
      <c r="Q2" s="2140"/>
      <c r="R2" s="2140"/>
      <c r="S2" s="2140"/>
      <c r="T2" s="2140"/>
      <c r="U2" s="2140"/>
      <c r="V2" s="2140"/>
      <c r="W2" s="2140"/>
      <c r="X2" s="2140"/>
      <c r="Y2" s="2140"/>
      <c r="Z2" s="2140"/>
      <c r="AA2" s="2140"/>
      <c r="AB2" s="2140"/>
      <c r="AC2" s="2140"/>
      <c r="AD2" s="2140"/>
      <c r="AE2" s="2140"/>
      <c r="AF2" s="2140"/>
      <c r="AG2" s="2140"/>
      <c r="AH2" s="2140"/>
    </row>
    <row r="3" spans="1:34" ht="17.25" thickBot="1">
      <c r="A3" s="2078" t="s">
        <v>668</v>
      </c>
      <c r="B3" s="2078"/>
      <c r="C3" s="2078"/>
      <c r="D3" s="2078"/>
      <c r="E3" s="2078"/>
      <c r="F3" s="2078"/>
      <c r="G3" s="2078"/>
      <c r="H3" s="2078"/>
      <c r="I3" s="2078"/>
      <c r="J3" s="2078"/>
      <c r="K3" s="2078"/>
      <c r="L3" s="2078"/>
      <c r="M3" s="2078"/>
      <c r="N3" s="2078"/>
      <c r="O3" s="2078"/>
      <c r="P3" s="2078"/>
      <c r="Q3" s="2078"/>
      <c r="R3" s="2078"/>
      <c r="S3" s="2078"/>
      <c r="T3" s="2078"/>
      <c r="U3" s="2078"/>
      <c r="V3" s="2078"/>
      <c r="W3" s="2078"/>
      <c r="X3" s="2078"/>
      <c r="Y3" s="2078"/>
      <c r="Z3" s="2078"/>
      <c r="AA3" s="2078"/>
      <c r="AB3" s="2078"/>
      <c r="AC3" s="2078"/>
      <c r="AD3" s="2078"/>
      <c r="AE3" s="2078"/>
      <c r="AF3" s="2078"/>
      <c r="AG3" s="2078"/>
      <c r="AH3" s="2078"/>
    </row>
    <row r="4" spans="1:34" ht="16.5">
      <c r="A4" s="2141" t="s">
        <v>0</v>
      </c>
      <c r="B4" s="2142"/>
      <c r="C4" s="2143" t="s">
        <v>609</v>
      </c>
      <c r="D4" s="2144"/>
      <c r="E4" s="2144"/>
      <c r="F4" s="2144"/>
      <c r="G4" s="2144"/>
      <c r="H4" s="2144"/>
      <c r="I4" s="2144"/>
      <c r="J4" s="2145"/>
      <c r="K4" s="2143" t="s">
        <v>610</v>
      </c>
      <c r="L4" s="2144"/>
      <c r="M4" s="2144"/>
      <c r="N4" s="2144"/>
      <c r="O4" s="2144"/>
      <c r="P4" s="2144"/>
      <c r="Q4" s="2144"/>
      <c r="R4" s="2145"/>
      <c r="S4" s="2143" t="s">
        <v>669</v>
      </c>
      <c r="T4" s="2144"/>
      <c r="U4" s="2144"/>
      <c r="V4" s="2144"/>
      <c r="W4" s="2144"/>
      <c r="X4" s="2144"/>
      <c r="Y4" s="2144"/>
      <c r="Z4" s="2145"/>
      <c r="AA4" s="2143" t="s">
        <v>223</v>
      </c>
      <c r="AB4" s="2144"/>
      <c r="AC4" s="2144"/>
      <c r="AD4" s="2144"/>
      <c r="AE4" s="2144"/>
      <c r="AF4" s="2144"/>
      <c r="AG4" s="2144"/>
      <c r="AH4" s="2145"/>
    </row>
    <row r="5" spans="1:34" ht="16.5">
      <c r="A5" s="2136" t="s">
        <v>32</v>
      </c>
      <c r="B5" s="2137"/>
      <c r="C5" s="2112" t="s">
        <v>5</v>
      </c>
      <c r="D5" s="2113"/>
      <c r="E5" s="2113"/>
      <c r="F5" s="2113"/>
      <c r="G5" s="2114" t="s">
        <v>6</v>
      </c>
      <c r="H5" s="2113"/>
      <c r="I5" s="2113"/>
      <c r="J5" s="2115"/>
      <c r="K5" s="2112" t="s">
        <v>5</v>
      </c>
      <c r="L5" s="2113"/>
      <c r="M5" s="2113"/>
      <c r="N5" s="2113"/>
      <c r="O5" s="2114" t="s">
        <v>6</v>
      </c>
      <c r="P5" s="2113"/>
      <c r="Q5" s="2113"/>
      <c r="R5" s="2115"/>
      <c r="S5" s="2112" t="s">
        <v>5</v>
      </c>
      <c r="T5" s="2113"/>
      <c r="U5" s="2113"/>
      <c r="V5" s="2113"/>
      <c r="W5" s="2114" t="s">
        <v>6</v>
      </c>
      <c r="X5" s="2113"/>
      <c r="Y5" s="2113"/>
      <c r="Z5" s="2115"/>
      <c r="AA5" s="2112" t="s">
        <v>5</v>
      </c>
      <c r="AB5" s="2113"/>
      <c r="AC5" s="2113"/>
      <c r="AD5" s="2113"/>
      <c r="AE5" s="2114" t="s">
        <v>6</v>
      </c>
      <c r="AF5" s="2113"/>
      <c r="AG5" s="2113"/>
      <c r="AH5" s="2115"/>
    </row>
    <row r="6" spans="1:34" ht="31.5">
      <c r="A6" s="2118" t="s">
        <v>39</v>
      </c>
      <c r="B6" s="2119"/>
      <c r="C6" s="904" t="s">
        <v>8</v>
      </c>
      <c r="D6" s="3" t="s">
        <v>468</v>
      </c>
      <c r="E6" s="1" t="s">
        <v>10</v>
      </c>
      <c r="F6" s="1" t="s">
        <v>11</v>
      </c>
      <c r="G6" s="2" t="s">
        <v>8</v>
      </c>
      <c r="H6" s="2" t="s">
        <v>468</v>
      </c>
      <c r="I6" s="1" t="s">
        <v>10</v>
      </c>
      <c r="J6" s="905" t="s">
        <v>11</v>
      </c>
      <c r="K6" s="904" t="s">
        <v>8</v>
      </c>
      <c r="L6" s="2" t="s">
        <v>468</v>
      </c>
      <c r="M6" s="1" t="s">
        <v>10</v>
      </c>
      <c r="N6" s="1" t="s">
        <v>11</v>
      </c>
      <c r="O6" s="2" t="s">
        <v>8</v>
      </c>
      <c r="P6" s="2" t="s">
        <v>468</v>
      </c>
      <c r="Q6" s="1" t="s">
        <v>10</v>
      </c>
      <c r="R6" s="905" t="s">
        <v>11</v>
      </c>
      <c r="S6" s="904" t="s">
        <v>8</v>
      </c>
      <c r="T6" s="2" t="s">
        <v>468</v>
      </c>
      <c r="U6" s="1" t="s">
        <v>10</v>
      </c>
      <c r="V6" s="1" t="s">
        <v>11</v>
      </c>
      <c r="W6" s="2" t="s">
        <v>8</v>
      </c>
      <c r="X6" s="2" t="s">
        <v>468</v>
      </c>
      <c r="Y6" s="1" t="s">
        <v>10</v>
      </c>
      <c r="Z6" s="905" t="s">
        <v>11</v>
      </c>
      <c r="AA6" s="906" t="s">
        <v>8</v>
      </c>
      <c r="AB6" s="3" t="s">
        <v>468</v>
      </c>
      <c r="AC6" s="1" t="s">
        <v>10</v>
      </c>
      <c r="AD6" s="1" t="s">
        <v>11</v>
      </c>
      <c r="AE6" s="3" t="s">
        <v>8</v>
      </c>
      <c r="AF6" s="3" t="s">
        <v>468</v>
      </c>
      <c r="AG6" s="1" t="s">
        <v>10</v>
      </c>
      <c r="AH6" s="905" t="s">
        <v>11</v>
      </c>
    </row>
    <row r="7" spans="1:34" ht="16.5">
      <c r="A7" s="2120"/>
      <c r="B7" s="2121"/>
      <c r="C7" s="907" t="s">
        <v>670</v>
      </c>
      <c r="D7" s="908" t="s">
        <v>671</v>
      </c>
      <c r="E7" s="1">
        <v>3</v>
      </c>
      <c r="F7" s="1">
        <v>3</v>
      </c>
      <c r="G7" s="909"/>
      <c r="H7" s="910"/>
      <c r="I7" s="911"/>
      <c r="J7" s="905"/>
      <c r="K7" s="907"/>
      <c r="L7" s="130"/>
      <c r="M7" s="1"/>
      <c r="N7" s="1"/>
      <c r="O7" s="912"/>
      <c r="P7" s="913"/>
      <c r="Q7" s="914"/>
      <c r="R7" s="915"/>
      <c r="S7" s="916"/>
      <c r="T7" s="5"/>
      <c r="U7" s="914"/>
      <c r="V7" s="914"/>
      <c r="W7" s="5"/>
      <c r="X7" s="5"/>
      <c r="Y7" s="914"/>
      <c r="Z7" s="915"/>
      <c r="AA7" s="10"/>
      <c r="AB7" s="3"/>
      <c r="AC7" s="1"/>
      <c r="AD7" s="1"/>
      <c r="AE7" s="3"/>
      <c r="AF7" s="3"/>
      <c r="AG7" s="1"/>
      <c r="AH7" s="905"/>
    </row>
    <row r="8" spans="1:34" ht="16.5">
      <c r="A8" s="2120"/>
      <c r="B8" s="2121"/>
      <c r="C8" s="907" t="s">
        <v>672</v>
      </c>
      <c r="D8" s="908" t="s">
        <v>673</v>
      </c>
      <c r="E8" s="43">
        <v>3</v>
      </c>
      <c r="F8" s="43">
        <v>3</v>
      </c>
      <c r="G8" s="909"/>
      <c r="H8" s="917"/>
      <c r="I8" s="52"/>
      <c r="J8" s="918"/>
      <c r="K8" s="907"/>
      <c r="L8" s="908"/>
      <c r="M8" s="43"/>
      <c r="N8" s="67"/>
      <c r="O8" s="912"/>
      <c r="P8" s="919"/>
      <c r="Q8" s="67"/>
      <c r="R8" s="72"/>
      <c r="S8" s="920"/>
      <c r="T8" s="921"/>
      <c r="U8" s="921"/>
      <c r="V8" s="921"/>
      <c r="W8" s="921"/>
      <c r="X8" s="921"/>
      <c r="Y8" s="921"/>
      <c r="Z8" s="922"/>
      <c r="AA8" s="923"/>
      <c r="AB8" s="924"/>
      <c r="AC8" s="67"/>
      <c r="AD8" s="67"/>
      <c r="AE8" s="925"/>
      <c r="AF8" s="924"/>
      <c r="AG8" s="67"/>
      <c r="AH8" s="72"/>
    </row>
    <row r="9" spans="1:34" ht="17.25" thickBot="1">
      <c r="A9" s="2120"/>
      <c r="B9" s="2121"/>
      <c r="C9" s="926" t="s">
        <v>674</v>
      </c>
      <c r="D9" s="908" t="s">
        <v>675</v>
      </c>
      <c r="E9" s="43">
        <v>0</v>
      </c>
      <c r="F9" s="44">
        <v>1</v>
      </c>
      <c r="G9" s="927"/>
      <c r="H9" s="908"/>
      <c r="I9" s="43"/>
      <c r="J9" s="45"/>
      <c r="K9" s="912"/>
      <c r="L9" s="908"/>
      <c r="M9" s="43"/>
      <c r="N9" s="43"/>
      <c r="O9" s="927"/>
      <c r="P9" s="908"/>
      <c r="Q9" s="43"/>
      <c r="R9" s="45"/>
      <c r="S9" s="928"/>
      <c r="T9" s="929"/>
      <c r="U9" s="929"/>
      <c r="V9" s="929"/>
      <c r="W9" s="929"/>
      <c r="X9" s="929"/>
      <c r="Y9" s="929"/>
      <c r="Z9" s="930"/>
      <c r="AA9" s="907"/>
      <c r="AB9" s="931"/>
      <c r="AC9" s="43"/>
      <c r="AD9" s="43"/>
      <c r="AE9" s="927"/>
      <c r="AF9" s="931"/>
      <c r="AG9" s="43"/>
      <c r="AH9" s="45"/>
    </row>
    <row r="10" spans="1:34" ht="18" thickBot="1" thickTop="1">
      <c r="A10" s="2122" t="s">
        <v>38</v>
      </c>
      <c r="B10" s="2123"/>
      <c r="C10" s="932"/>
      <c r="D10" s="933"/>
      <c r="E10" s="62">
        <f>SUM(E7:E9)</f>
        <v>6</v>
      </c>
      <c r="F10" s="62">
        <f>SUM(F7:F9)</f>
        <v>7</v>
      </c>
      <c r="G10" s="934"/>
      <c r="H10" s="935"/>
      <c r="I10" s="62">
        <f>SUM(I7:I9)</f>
        <v>0</v>
      </c>
      <c r="J10" s="63">
        <f>SUM(J7:J9)</f>
        <v>0</v>
      </c>
      <c r="K10" s="932"/>
      <c r="L10" s="936"/>
      <c r="M10" s="62">
        <f>SUM(M9:M9)</f>
        <v>0</v>
      </c>
      <c r="N10" s="62">
        <f>SUM(N9:N9)</f>
        <v>0</v>
      </c>
      <c r="O10" s="932"/>
      <c r="P10" s="936"/>
      <c r="Q10" s="62">
        <f>SUM(Q9:Q9)</f>
        <v>0</v>
      </c>
      <c r="R10" s="63">
        <f>SUM(R9:R9)</f>
        <v>0</v>
      </c>
      <c r="S10" s="64"/>
      <c r="T10" s="937"/>
      <c r="U10" s="62">
        <f>SUM(U9:U9)</f>
        <v>0</v>
      </c>
      <c r="V10" s="62">
        <f>SUM(V9:V9)</f>
        <v>0</v>
      </c>
      <c r="W10" s="64"/>
      <c r="X10" s="937"/>
      <c r="Y10" s="62">
        <f>SUM(Y9:Y9)</f>
        <v>0</v>
      </c>
      <c r="Z10" s="63">
        <f>SUM(Z9:Z9)</f>
        <v>0</v>
      </c>
      <c r="AA10" s="937"/>
      <c r="AB10" s="937"/>
      <c r="AC10" s="62">
        <f>SUM(AC9:AC9)</f>
        <v>0</v>
      </c>
      <c r="AD10" s="62">
        <f>SUM(AD9:AD9)</f>
        <v>0</v>
      </c>
      <c r="AE10" s="937"/>
      <c r="AF10" s="937"/>
      <c r="AG10" s="62">
        <f>SUM(AG9:AG9)</f>
        <v>0</v>
      </c>
      <c r="AH10" s="63">
        <f>SUM(AH9:AH9)</f>
        <v>0</v>
      </c>
    </row>
    <row r="11" spans="1:34" ht="17.25" thickTop="1">
      <c r="A11" s="2124" t="s">
        <v>676</v>
      </c>
      <c r="B11" s="2125"/>
      <c r="C11" s="938" t="s">
        <v>677</v>
      </c>
      <c r="D11" s="917" t="s">
        <v>678</v>
      </c>
      <c r="E11" s="52">
        <v>3</v>
      </c>
      <c r="F11" s="43">
        <v>3</v>
      </c>
      <c r="G11" s="927" t="s">
        <v>679</v>
      </c>
      <c r="H11" s="908" t="s">
        <v>680</v>
      </c>
      <c r="I11" s="52">
        <v>3</v>
      </c>
      <c r="J11" s="45">
        <v>3</v>
      </c>
      <c r="K11" s="923"/>
      <c r="L11" s="919"/>
      <c r="M11" s="67"/>
      <c r="N11" s="67"/>
      <c r="O11" s="923"/>
      <c r="P11" s="919"/>
      <c r="Q11" s="67"/>
      <c r="R11" s="72"/>
      <c r="S11" s="939"/>
      <c r="T11" s="71"/>
      <c r="U11" s="67"/>
      <c r="V11" s="67"/>
      <c r="W11" s="67"/>
      <c r="X11" s="924"/>
      <c r="Y11" s="67"/>
      <c r="Z11" s="72"/>
      <c r="AA11" s="920"/>
      <c r="AB11" s="921"/>
      <c r="AC11" s="921"/>
      <c r="AD11" s="921"/>
      <c r="AE11" s="67"/>
      <c r="AF11" s="940"/>
      <c r="AG11" s="67"/>
      <c r="AH11" s="72"/>
    </row>
    <row r="12" spans="1:34" ht="16.5">
      <c r="A12" s="2126"/>
      <c r="B12" s="2127"/>
      <c r="C12" s="907" t="s">
        <v>681</v>
      </c>
      <c r="D12" s="908" t="s">
        <v>682</v>
      </c>
      <c r="E12" s="43">
        <v>3</v>
      </c>
      <c r="F12" s="43">
        <v>3</v>
      </c>
      <c r="G12" s="909" t="s">
        <v>683</v>
      </c>
      <c r="H12" s="917" t="s">
        <v>522</v>
      </c>
      <c r="I12" s="52">
        <v>3</v>
      </c>
      <c r="J12" s="61">
        <v>3</v>
      </c>
      <c r="K12" s="907"/>
      <c r="L12" s="908"/>
      <c r="M12" s="43"/>
      <c r="N12" s="43"/>
      <c r="O12" s="907"/>
      <c r="P12" s="908"/>
      <c r="Q12" s="43"/>
      <c r="R12" s="45"/>
      <c r="S12" s="941"/>
      <c r="T12" s="48"/>
      <c r="U12" s="43"/>
      <c r="V12" s="43"/>
      <c r="W12" s="929"/>
      <c r="X12" s="929"/>
      <c r="Y12" s="929"/>
      <c r="Z12" s="930"/>
      <c r="AA12" s="928"/>
      <c r="AB12" s="929"/>
      <c r="AC12" s="929"/>
      <c r="AD12" s="929"/>
      <c r="AE12" s="929"/>
      <c r="AF12" s="929"/>
      <c r="AG12" s="929"/>
      <c r="AH12" s="930"/>
    </row>
    <row r="13" spans="1:34" ht="16.5">
      <c r="A13" s="2126"/>
      <c r="B13" s="2127"/>
      <c r="C13" s="923" t="s">
        <v>684</v>
      </c>
      <c r="D13" s="919" t="s">
        <v>685</v>
      </c>
      <c r="E13" s="43">
        <v>3</v>
      </c>
      <c r="F13" s="43">
        <v>3</v>
      </c>
      <c r="G13" s="927" t="s">
        <v>686</v>
      </c>
      <c r="H13" s="908" t="s">
        <v>526</v>
      </c>
      <c r="I13" s="43">
        <v>3</v>
      </c>
      <c r="J13" s="45">
        <v>3</v>
      </c>
      <c r="K13" s="907"/>
      <c r="L13" s="908"/>
      <c r="M13" s="43"/>
      <c r="N13" s="43"/>
      <c r="O13" s="927"/>
      <c r="P13" s="908"/>
      <c r="Q13" s="43"/>
      <c r="R13" s="45"/>
      <c r="S13" s="928"/>
      <c r="T13" s="929"/>
      <c r="U13" s="929"/>
      <c r="V13" s="929"/>
      <c r="W13" s="929"/>
      <c r="X13" s="929"/>
      <c r="Y13" s="929"/>
      <c r="Z13" s="930"/>
      <c r="AA13" s="907"/>
      <c r="AB13" s="942"/>
      <c r="AC13" s="43"/>
      <c r="AD13" s="43"/>
      <c r="AE13" s="929"/>
      <c r="AF13" s="929"/>
      <c r="AG13" s="929"/>
      <c r="AH13" s="930"/>
    </row>
    <row r="14" spans="1:34" ht="17.25" thickBot="1">
      <c r="A14" s="2128"/>
      <c r="B14" s="2129"/>
      <c r="C14" s="943"/>
      <c r="D14" s="944"/>
      <c r="E14" s="945"/>
      <c r="F14" s="945"/>
      <c r="G14" s="946"/>
      <c r="H14" s="944"/>
      <c r="I14" s="945"/>
      <c r="J14" s="947"/>
      <c r="K14" s="948"/>
      <c r="L14" s="944"/>
      <c r="M14" s="945"/>
      <c r="N14" s="945"/>
      <c r="O14" s="943"/>
      <c r="P14" s="944"/>
      <c r="Q14" s="945"/>
      <c r="R14" s="947"/>
      <c r="S14" s="928"/>
      <c r="T14" s="929"/>
      <c r="U14" s="929"/>
      <c r="V14" s="929"/>
      <c r="W14" s="929"/>
      <c r="X14" s="929"/>
      <c r="Y14" s="929"/>
      <c r="Z14" s="930"/>
      <c r="AA14" s="928"/>
      <c r="AB14" s="929"/>
      <c r="AC14" s="929"/>
      <c r="AD14" s="929"/>
      <c r="AE14" s="927"/>
      <c r="AF14" s="931"/>
      <c r="AG14" s="43"/>
      <c r="AH14" s="45"/>
    </row>
    <row r="15" spans="1:34" ht="16.5">
      <c r="A15" s="2132" t="s">
        <v>687</v>
      </c>
      <c r="B15" s="2133"/>
      <c r="C15" s="923" t="s">
        <v>688</v>
      </c>
      <c r="D15" s="919" t="s">
        <v>689</v>
      </c>
      <c r="E15" s="67">
        <v>3</v>
      </c>
      <c r="F15" s="67">
        <v>3</v>
      </c>
      <c r="G15" s="925" t="s">
        <v>690</v>
      </c>
      <c r="H15" s="919" t="s">
        <v>691</v>
      </c>
      <c r="I15" s="67">
        <v>3</v>
      </c>
      <c r="J15" s="72">
        <v>3</v>
      </c>
      <c r="K15" s="923" t="s">
        <v>692</v>
      </c>
      <c r="L15" s="919" t="s">
        <v>693</v>
      </c>
      <c r="M15" s="67">
        <v>3</v>
      </c>
      <c r="N15" s="67">
        <v>3</v>
      </c>
      <c r="O15" s="923" t="s">
        <v>694</v>
      </c>
      <c r="P15" s="919" t="s">
        <v>695</v>
      </c>
      <c r="Q15" s="67">
        <v>3</v>
      </c>
      <c r="R15" s="72">
        <v>3</v>
      </c>
      <c r="S15" s="928"/>
      <c r="T15" s="929"/>
      <c r="U15" s="929"/>
      <c r="V15" s="929"/>
      <c r="W15" s="929"/>
      <c r="X15" s="929"/>
      <c r="Y15" s="929"/>
      <c r="Z15" s="930"/>
      <c r="AA15" s="928"/>
      <c r="AB15" s="929"/>
      <c r="AC15" s="929"/>
      <c r="AD15" s="929"/>
      <c r="AE15" s="929"/>
      <c r="AF15" s="929"/>
      <c r="AG15" s="929"/>
      <c r="AH15" s="930"/>
    </row>
    <row r="16" spans="1:34" ht="16.5">
      <c r="A16" s="2120"/>
      <c r="B16" s="2121"/>
      <c r="C16" s="907" t="s">
        <v>696</v>
      </c>
      <c r="D16" s="908" t="s">
        <v>697</v>
      </c>
      <c r="E16" s="43">
        <v>3</v>
      </c>
      <c r="F16" s="43">
        <v>3</v>
      </c>
      <c r="G16" s="927" t="s">
        <v>698</v>
      </c>
      <c r="H16" s="908" t="s">
        <v>699</v>
      </c>
      <c r="I16" s="43">
        <v>3</v>
      </c>
      <c r="J16" s="45">
        <v>3</v>
      </c>
      <c r="K16" s="907" t="s">
        <v>700</v>
      </c>
      <c r="L16" s="908" t="s">
        <v>701</v>
      </c>
      <c r="M16" s="43">
        <v>3</v>
      </c>
      <c r="N16" s="43">
        <v>3</v>
      </c>
      <c r="O16" s="938" t="s">
        <v>702</v>
      </c>
      <c r="P16" s="917" t="s">
        <v>703</v>
      </c>
      <c r="Q16" s="52">
        <v>3</v>
      </c>
      <c r="R16" s="61">
        <v>3</v>
      </c>
      <c r="S16" s="928"/>
      <c r="T16" s="929"/>
      <c r="U16" s="929"/>
      <c r="V16" s="929"/>
      <c r="W16" s="43"/>
      <c r="X16" s="931"/>
      <c r="Y16" s="43"/>
      <c r="Z16" s="45"/>
      <c r="AA16" s="928"/>
      <c r="AB16" s="929"/>
      <c r="AC16" s="929"/>
      <c r="AD16" s="929"/>
      <c r="AE16" s="929"/>
      <c r="AF16" s="929"/>
      <c r="AG16" s="929"/>
      <c r="AH16" s="930"/>
    </row>
    <row r="17" spans="1:34" ht="31.5">
      <c r="A17" s="2120"/>
      <c r="B17" s="2121"/>
      <c r="C17" s="907" t="s">
        <v>704</v>
      </c>
      <c r="D17" s="908" t="s">
        <v>705</v>
      </c>
      <c r="E17" s="43">
        <v>3</v>
      </c>
      <c r="F17" s="43">
        <v>3</v>
      </c>
      <c r="G17" s="927" t="s">
        <v>706</v>
      </c>
      <c r="H17" s="908" t="s">
        <v>707</v>
      </c>
      <c r="I17" s="43">
        <v>3</v>
      </c>
      <c r="J17" s="45">
        <v>3</v>
      </c>
      <c r="K17" s="907" t="s">
        <v>708</v>
      </c>
      <c r="L17" s="908" t="s">
        <v>709</v>
      </c>
      <c r="M17" s="43">
        <v>3</v>
      </c>
      <c r="N17" s="43">
        <v>3</v>
      </c>
      <c r="O17" s="907" t="s">
        <v>710</v>
      </c>
      <c r="P17" s="908" t="s">
        <v>711</v>
      </c>
      <c r="Q17" s="43">
        <v>3</v>
      </c>
      <c r="R17" s="45">
        <v>3</v>
      </c>
      <c r="S17" s="928"/>
      <c r="T17" s="929"/>
      <c r="U17" s="929"/>
      <c r="V17" s="929"/>
      <c r="W17" s="929"/>
      <c r="X17" s="929"/>
      <c r="Y17" s="929"/>
      <c r="Z17" s="930"/>
      <c r="AA17" s="941"/>
      <c r="AB17" s="931"/>
      <c r="AC17" s="43"/>
      <c r="AD17" s="43"/>
      <c r="AE17" s="929"/>
      <c r="AF17" s="929"/>
      <c r="AG17" s="929"/>
      <c r="AH17" s="930"/>
    </row>
    <row r="18" spans="1:34" ht="16.5">
      <c r="A18" s="2120"/>
      <c r="B18" s="2121"/>
      <c r="C18" s="907" t="s">
        <v>712</v>
      </c>
      <c r="D18" s="908" t="s">
        <v>713</v>
      </c>
      <c r="E18" s="43">
        <v>3</v>
      </c>
      <c r="F18" s="43">
        <v>3</v>
      </c>
      <c r="G18" s="927" t="s">
        <v>714</v>
      </c>
      <c r="H18" s="908" t="s">
        <v>715</v>
      </c>
      <c r="I18" s="43">
        <v>3</v>
      </c>
      <c r="J18" s="45">
        <v>3</v>
      </c>
      <c r="K18" s="907" t="s">
        <v>716</v>
      </c>
      <c r="L18" s="908" t="s">
        <v>717</v>
      </c>
      <c r="M18" s="43">
        <v>3</v>
      </c>
      <c r="N18" s="43">
        <v>3</v>
      </c>
      <c r="O18" s="907" t="s">
        <v>718</v>
      </c>
      <c r="P18" s="908" t="s">
        <v>719</v>
      </c>
      <c r="Q18" s="43">
        <v>3</v>
      </c>
      <c r="R18" s="45">
        <v>3</v>
      </c>
      <c r="S18" s="928"/>
      <c r="T18" s="929"/>
      <c r="U18" s="929"/>
      <c r="V18" s="929"/>
      <c r="W18" s="43"/>
      <c r="X18" s="931"/>
      <c r="Y18" s="43"/>
      <c r="Z18" s="45"/>
      <c r="AA18" s="928"/>
      <c r="AB18" s="929"/>
      <c r="AC18" s="929"/>
      <c r="AD18" s="929"/>
      <c r="AE18" s="929"/>
      <c r="AF18" s="929"/>
      <c r="AG18" s="929"/>
      <c r="AH18" s="930"/>
    </row>
    <row r="19" spans="1:34" ht="31.5">
      <c r="A19" s="2120"/>
      <c r="B19" s="2121"/>
      <c r="C19" s="907"/>
      <c r="D19" s="130"/>
      <c r="E19" s="43"/>
      <c r="F19" s="43"/>
      <c r="G19" s="927" t="s">
        <v>720</v>
      </c>
      <c r="H19" s="908" t="s">
        <v>721</v>
      </c>
      <c r="I19" s="43">
        <v>3</v>
      </c>
      <c r="J19" s="45">
        <v>3</v>
      </c>
      <c r="K19" s="907" t="s">
        <v>722</v>
      </c>
      <c r="L19" s="908" t="s">
        <v>723</v>
      </c>
      <c r="M19" s="43">
        <v>3</v>
      </c>
      <c r="N19" s="43">
        <v>3</v>
      </c>
      <c r="O19" s="927" t="s">
        <v>724</v>
      </c>
      <c r="P19" s="908" t="s">
        <v>725</v>
      </c>
      <c r="Q19" s="43">
        <v>3</v>
      </c>
      <c r="R19" s="45">
        <v>3</v>
      </c>
      <c r="S19" s="941"/>
      <c r="T19" s="48"/>
      <c r="U19" s="43"/>
      <c r="V19" s="43"/>
      <c r="W19" s="43"/>
      <c r="X19" s="931"/>
      <c r="Y19" s="43"/>
      <c r="Z19" s="45"/>
      <c r="AA19" s="907"/>
      <c r="AB19" s="931"/>
      <c r="AC19" s="43"/>
      <c r="AD19" s="43"/>
      <c r="AE19" s="43"/>
      <c r="AF19" s="931"/>
      <c r="AG19" s="43"/>
      <c r="AH19" s="45"/>
    </row>
    <row r="20" spans="1:34" ht="16.5">
      <c r="A20" s="2120"/>
      <c r="B20" s="2121"/>
      <c r="C20" s="907"/>
      <c r="D20" s="908"/>
      <c r="E20" s="43"/>
      <c r="F20" s="43"/>
      <c r="G20" s="909"/>
      <c r="H20" s="917"/>
      <c r="I20" s="52"/>
      <c r="J20" s="918"/>
      <c r="K20" s="923"/>
      <c r="L20" s="919"/>
      <c r="M20" s="67"/>
      <c r="N20" s="67"/>
      <c r="O20" s="926"/>
      <c r="P20" s="949"/>
      <c r="Q20" s="67"/>
      <c r="R20" s="72"/>
      <c r="S20" s="941"/>
      <c r="T20" s="48"/>
      <c r="U20" s="43"/>
      <c r="V20" s="43"/>
      <c r="W20" s="43"/>
      <c r="X20" s="931"/>
      <c r="Y20" s="43"/>
      <c r="Z20" s="45"/>
      <c r="AA20" s="941"/>
      <c r="AB20" s="950"/>
      <c r="AC20" s="43"/>
      <c r="AD20" s="43"/>
      <c r="AE20" s="43"/>
      <c r="AF20" s="950"/>
      <c r="AG20" s="43"/>
      <c r="AH20" s="45"/>
    </row>
    <row r="21" spans="1:34" ht="18.75">
      <c r="A21" s="2120"/>
      <c r="B21" s="2121"/>
      <c r="C21" s="907"/>
      <c r="D21" s="130"/>
      <c r="E21" s="951"/>
      <c r="F21" s="951"/>
      <c r="G21" s="909"/>
      <c r="H21" s="917"/>
      <c r="I21" s="52"/>
      <c r="J21" s="61"/>
      <c r="K21" s="907"/>
      <c r="L21" s="908"/>
      <c r="M21" s="43"/>
      <c r="N21" s="43"/>
      <c r="O21" s="927"/>
      <c r="P21" s="908"/>
      <c r="Q21" s="43"/>
      <c r="R21" s="45"/>
      <c r="S21" s="54"/>
      <c r="T21" s="48"/>
      <c r="U21" s="43"/>
      <c r="V21" s="43"/>
      <c r="W21" s="43"/>
      <c r="X21" s="931"/>
      <c r="Y21" s="43"/>
      <c r="Z21" s="45"/>
      <c r="AA21" s="927"/>
      <c r="AB21" s="950"/>
      <c r="AC21" s="43"/>
      <c r="AD21" s="43"/>
      <c r="AE21" s="927"/>
      <c r="AF21" s="950"/>
      <c r="AG21" s="43"/>
      <c r="AH21" s="45"/>
    </row>
    <row r="22" spans="1:34" ht="19.5" thickBot="1">
      <c r="A22" s="2134"/>
      <c r="B22" s="2135"/>
      <c r="C22" s="952"/>
      <c r="D22" s="953"/>
      <c r="E22" s="954"/>
      <c r="F22" s="954"/>
      <c r="G22" s="955"/>
      <c r="H22" s="953"/>
      <c r="I22" s="954"/>
      <c r="J22" s="956"/>
      <c r="K22" s="957"/>
      <c r="L22" s="958"/>
      <c r="M22" s="56"/>
      <c r="N22" s="56"/>
      <c r="O22" s="952"/>
      <c r="P22" s="958"/>
      <c r="Q22" s="56"/>
      <c r="R22" s="959"/>
      <c r="S22" s="960"/>
      <c r="T22" s="961"/>
      <c r="U22" s="962"/>
      <c r="V22" s="962"/>
      <c r="W22" s="962"/>
      <c r="X22" s="955"/>
      <c r="Y22" s="56"/>
      <c r="Z22" s="959"/>
      <c r="AA22" s="955"/>
      <c r="AB22" s="963"/>
      <c r="AC22" s="56"/>
      <c r="AD22" s="56"/>
      <c r="AE22" s="964"/>
      <c r="AF22" s="963"/>
      <c r="AG22" s="56"/>
      <c r="AH22" s="959"/>
    </row>
    <row r="23" spans="1:34" ht="18" thickBot="1" thickTop="1">
      <c r="A23" s="2138" t="s">
        <v>38</v>
      </c>
      <c r="B23" s="2139"/>
      <c r="C23" s="965"/>
      <c r="D23" s="966"/>
      <c r="E23" s="967">
        <v>6</v>
      </c>
      <c r="F23" s="967">
        <v>6</v>
      </c>
      <c r="G23" s="968"/>
      <c r="H23" s="966"/>
      <c r="I23" s="962">
        <v>12</v>
      </c>
      <c r="J23" s="63">
        <v>12</v>
      </c>
      <c r="K23" s="969"/>
      <c r="L23" s="970"/>
      <c r="M23" s="967">
        <v>6</v>
      </c>
      <c r="N23" s="967">
        <v>6</v>
      </c>
      <c r="O23" s="971"/>
      <c r="P23" s="972"/>
      <c r="Q23" s="967">
        <v>6</v>
      </c>
      <c r="R23" s="918">
        <v>6</v>
      </c>
      <c r="S23" s="973"/>
      <c r="T23" s="970"/>
      <c r="U23" s="967">
        <v>0</v>
      </c>
      <c r="V23" s="967">
        <v>0</v>
      </c>
      <c r="W23" s="967"/>
      <c r="X23" s="974"/>
      <c r="Y23" s="967">
        <v>0</v>
      </c>
      <c r="Z23" s="918">
        <v>0</v>
      </c>
      <c r="AA23" s="975"/>
      <c r="AB23" s="970"/>
      <c r="AC23" s="967">
        <v>0</v>
      </c>
      <c r="AD23" s="967">
        <v>0</v>
      </c>
      <c r="AE23" s="976"/>
      <c r="AF23" s="970"/>
      <c r="AG23" s="967">
        <v>0</v>
      </c>
      <c r="AH23" s="918">
        <v>0</v>
      </c>
    </row>
    <row r="24" spans="1:34" ht="30.75" customHeight="1" thickBot="1" thickTop="1">
      <c r="A24" s="2116" t="s">
        <v>40</v>
      </c>
      <c r="B24" s="2117"/>
      <c r="C24" s="133"/>
      <c r="D24" s="131"/>
      <c r="E24" s="131">
        <v>12</v>
      </c>
      <c r="F24" s="131">
        <v>13</v>
      </c>
      <c r="G24" s="977"/>
      <c r="H24" s="978"/>
      <c r="I24" s="131">
        <v>12</v>
      </c>
      <c r="J24" s="131">
        <v>12</v>
      </c>
      <c r="K24" s="979"/>
      <c r="L24" s="980"/>
      <c r="M24" s="131">
        <v>6</v>
      </c>
      <c r="N24" s="131">
        <v>6</v>
      </c>
      <c r="O24" s="981"/>
      <c r="P24" s="980"/>
      <c r="Q24" s="131">
        <v>6</v>
      </c>
      <c r="R24" s="131">
        <v>6</v>
      </c>
      <c r="S24" s="133"/>
      <c r="T24" s="982"/>
      <c r="U24" s="131">
        <v>0</v>
      </c>
      <c r="V24" s="131">
        <v>0</v>
      </c>
      <c r="W24" s="131"/>
      <c r="X24" s="131"/>
      <c r="Y24" s="131">
        <v>0</v>
      </c>
      <c r="Z24" s="131">
        <v>0</v>
      </c>
      <c r="AA24" s="983"/>
      <c r="AB24" s="982"/>
      <c r="AC24" s="131">
        <v>0</v>
      </c>
      <c r="AD24" s="131">
        <v>0</v>
      </c>
      <c r="AE24" s="982"/>
      <c r="AF24" s="982"/>
      <c r="AG24" s="131">
        <v>0</v>
      </c>
      <c r="AH24" s="132">
        <v>0</v>
      </c>
    </row>
    <row r="25" spans="1:34" ht="16.5">
      <c r="A25" s="2108" t="s">
        <v>467</v>
      </c>
      <c r="B25" s="2109"/>
      <c r="C25" s="2130" t="s">
        <v>726</v>
      </c>
      <c r="D25" s="2095"/>
      <c r="E25" s="2095"/>
      <c r="F25" s="2095"/>
      <c r="G25" s="2095"/>
      <c r="H25" s="2095">
        <v>6</v>
      </c>
      <c r="I25" s="2095"/>
      <c r="J25" s="2095"/>
      <c r="K25" s="2095" t="s">
        <v>676</v>
      </c>
      <c r="L25" s="2095"/>
      <c r="M25" s="2095"/>
      <c r="N25" s="2095"/>
      <c r="O25" s="2095"/>
      <c r="P25" s="2095">
        <v>6</v>
      </c>
      <c r="Q25" s="2095">
        <v>9</v>
      </c>
      <c r="R25" s="2095"/>
      <c r="S25" s="2095" t="s">
        <v>727</v>
      </c>
      <c r="T25" s="2095"/>
      <c r="U25" s="2095"/>
      <c r="V25" s="2095"/>
      <c r="W25" s="2095"/>
      <c r="X25" s="2095">
        <v>18</v>
      </c>
      <c r="Y25" s="2095">
        <v>15</v>
      </c>
      <c r="Z25" s="2095"/>
      <c r="AA25" s="2095" t="s">
        <v>728</v>
      </c>
      <c r="AB25" s="2095"/>
      <c r="AC25" s="2095"/>
      <c r="AD25" s="2095"/>
      <c r="AE25" s="2095"/>
      <c r="AF25" s="2095">
        <v>30</v>
      </c>
      <c r="AG25" s="2095">
        <v>30</v>
      </c>
      <c r="AH25" s="2097"/>
    </row>
    <row r="26" spans="1:34" ht="17.25" thickBot="1">
      <c r="A26" s="2110"/>
      <c r="B26" s="2111"/>
      <c r="C26" s="2131"/>
      <c r="D26" s="2096"/>
      <c r="E26" s="2096"/>
      <c r="F26" s="2096"/>
      <c r="G26" s="2096"/>
      <c r="H26" s="2096"/>
      <c r="I26" s="2096"/>
      <c r="J26" s="2096"/>
      <c r="K26" s="2096"/>
      <c r="L26" s="2096"/>
      <c r="M26" s="2096"/>
      <c r="N26" s="2096"/>
      <c r="O26" s="2096"/>
      <c r="P26" s="2096"/>
      <c r="Q26" s="2096"/>
      <c r="R26" s="2096"/>
      <c r="S26" s="2096"/>
      <c r="T26" s="2096"/>
      <c r="U26" s="2096"/>
      <c r="V26" s="2096"/>
      <c r="W26" s="2096"/>
      <c r="X26" s="2096"/>
      <c r="Y26" s="2096"/>
      <c r="Z26" s="2096"/>
      <c r="AA26" s="2096"/>
      <c r="AB26" s="2096"/>
      <c r="AC26" s="2096"/>
      <c r="AD26" s="2096"/>
      <c r="AE26" s="2096"/>
      <c r="AF26" s="2096"/>
      <c r="AG26" s="2096"/>
      <c r="AH26" s="2098"/>
    </row>
    <row r="27" spans="1:34" ht="195" customHeight="1" thickBot="1">
      <c r="A27" s="2099" t="s">
        <v>729</v>
      </c>
      <c r="B27" s="2100"/>
      <c r="C27" s="2101" t="s">
        <v>730</v>
      </c>
      <c r="D27" s="2102"/>
      <c r="E27" s="2102"/>
      <c r="F27" s="2102"/>
      <c r="G27" s="2102"/>
      <c r="H27" s="2102"/>
      <c r="I27" s="2102"/>
      <c r="J27" s="2102"/>
      <c r="K27" s="2102"/>
      <c r="L27" s="2102"/>
      <c r="M27" s="2102"/>
      <c r="N27" s="2102"/>
      <c r="O27" s="2102"/>
      <c r="P27" s="2102"/>
      <c r="Q27" s="2102"/>
      <c r="R27" s="2103"/>
      <c r="S27" s="984" t="s">
        <v>28</v>
      </c>
      <c r="T27" s="2104"/>
      <c r="U27" s="2105"/>
      <c r="V27" s="2106"/>
      <c r="W27" s="985" t="s">
        <v>29</v>
      </c>
      <c r="X27" s="2104"/>
      <c r="Y27" s="2105"/>
      <c r="Z27" s="2106"/>
      <c r="AA27" s="985" t="s">
        <v>43</v>
      </c>
      <c r="AB27" s="2104"/>
      <c r="AC27" s="2105"/>
      <c r="AD27" s="2106"/>
      <c r="AE27" s="985" t="s">
        <v>31</v>
      </c>
      <c r="AF27" s="2104"/>
      <c r="AG27" s="2105"/>
      <c r="AH27" s="2107"/>
    </row>
  </sheetData>
  <sheetProtection/>
  <mergeCells count="37">
    <mergeCell ref="A2:AH2"/>
    <mergeCell ref="A3:AH3"/>
    <mergeCell ref="A4:B4"/>
    <mergeCell ref="C4:J4"/>
    <mergeCell ref="K4:R4"/>
    <mergeCell ref="S4:Z4"/>
    <mergeCell ref="AA4:AH4"/>
    <mergeCell ref="AE5:AH5"/>
    <mergeCell ref="A5:B5"/>
    <mergeCell ref="A23:B23"/>
    <mergeCell ref="C5:F5"/>
    <mergeCell ref="G5:J5"/>
    <mergeCell ref="W5:Z5"/>
    <mergeCell ref="AA5:AD5"/>
    <mergeCell ref="A24:B24"/>
    <mergeCell ref="A6:B9"/>
    <mergeCell ref="A10:B10"/>
    <mergeCell ref="A11:B14"/>
    <mergeCell ref="C25:G26"/>
    <mergeCell ref="H25:J26"/>
    <mergeCell ref="A15:B22"/>
    <mergeCell ref="K25:O26"/>
    <mergeCell ref="P25:R26"/>
    <mergeCell ref="S25:W26"/>
    <mergeCell ref="K5:N5"/>
    <mergeCell ref="O5:R5"/>
    <mergeCell ref="S5:V5"/>
    <mergeCell ref="X25:Z26"/>
    <mergeCell ref="AA25:AE26"/>
    <mergeCell ref="AF25:AH26"/>
    <mergeCell ref="A27:B27"/>
    <mergeCell ref="C27:R27"/>
    <mergeCell ref="T27:V27"/>
    <mergeCell ref="X27:Z27"/>
    <mergeCell ref="AB27:AD27"/>
    <mergeCell ref="AF27:AH27"/>
    <mergeCell ref="A25:B26"/>
  </mergeCells>
  <printOptions horizontalCentered="1"/>
  <pageMargins left="0" right="0" top="0.35433070866141736" bottom="0.35433070866141736" header="0.31496062992125984" footer="0.11811023622047245"/>
  <pageSetup fitToHeight="1" fitToWidth="1" orientation="landscape" paperSize="9" scale="49" r:id="rId1"/>
</worksheet>
</file>

<file path=xl/worksheets/sheet7.xml><?xml version="1.0" encoding="utf-8"?>
<worksheet xmlns="http://schemas.openxmlformats.org/spreadsheetml/2006/main" xmlns:r="http://schemas.openxmlformats.org/officeDocument/2006/relationships">
  <sheetPr>
    <pageSetUpPr fitToPage="1"/>
  </sheetPr>
  <dimension ref="A1:AH53"/>
  <sheetViews>
    <sheetView view="pageBreakPreview" zoomScale="60" zoomScalePageLayoutView="0" workbookViewId="0" topLeftCell="A1">
      <selection activeCell="I13" sqref="I13"/>
    </sheetView>
  </sheetViews>
  <sheetFormatPr defaultColWidth="9.00390625" defaultRowHeight="12.75"/>
  <cols>
    <col min="1" max="2" width="3.50390625" style="0" customWidth="1"/>
    <col min="3" max="3" width="12.25390625" style="0" customWidth="1"/>
    <col min="4" max="4" width="15.00390625" style="0" customWidth="1"/>
    <col min="5" max="6" width="2.75390625" style="0" customWidth="1"/>
    <col min="7" max="7" width="12.25390625" style="0" customWidth="1"/>
    <col min="8" max="8" width="15.00390625" style="0" customWidth="1"/>
    <col min="9" max="10" width="2.75390625" style="0" customWidth="1"/>
    <col min="11" max="11" width="12.25390625" style="0" customWidth="1"/>
    <col min="12" max="12" width="15.00390625" style="0" customWidth="1"/>
    <col min="13" max="14" width="2.75390625" style="0" customWidth="1"/>
    <col min="15" max="15" width="12.25390625" style="0" customWidth="1"/>
    <col min="16" max="16" width="15.00390625" style="0" customWidth="1"/>
    <col min="17" max="17" width="2.75390625" style="0" customWidth="1"/>
    <col min="18" max="18" width="3.125" style="0" customWidth="1"/>
    <col min="19" max="19" width="12.25390625" style="0" customWidth="1"/>
    <col min="20" max="20" width="15.00390625" style="0" customWidth="1"/>
    <col min="21" max="22" width="2.75390625" style="0" customWidth="1"/>
    <col min="23" max="23" width="12.25390625" style="0" customWidth="1"/>
    <col min="24" max="24" width="15.00390625" style="0" customWidth="1"/>
    <col min="25" max="26" width="2.875" style="0" customWidth="1"/>
    <col min="27" max="27" width="12.25390625" style="0" customWidth="1"/>
    <col min="28" max="28" width="15.00390625" style="0" customWidth="1"/>
    <col min="29" max="30" width="2.875" style="0" customWidth="1"/>
    <col min="31" max="31" width="12.25390625" style="0" customWidth="1"/>
    <col min="32" max="32" width="15.00390625" style="0" customWidth="1"/>
    <col min="33" max="34" width="2.875" style="0" customWidth="1"/>
  </cols>
  <sheetData>
    <row r="1" spans="1:34" ht="16.5">
      <c r="A1" s="986"/>
      <c r="B1" s="986"/>
      <c r="C1" s="987"/>
      <c r="D1" s="988"/>
      <c r="E1" s="989"/>
      <c r="F1" s="989"/>
      <c r="G1" s="990"/>
      <c r="H1" s="988"/>
      <c r="I1" s="989"/>
      <c r="J1" s="989"/>
      <c r="K1" s="987"/>
      <c r="L1" s="988"/>
      <c r="M1" s="987"/>
      <c r="N1" s="987"/>
      <c r="O1" s="987"/>
      <c r="P1" s="988"/>
      <c r="Q1" s="987"/>
      <c r="R1" s="987"/>
      <c r="S1" s="987"/>
      <c r="T1" s="988"/>
      <c r="U1" s="987"/>
      <c r="V1" s="987"/>
      <c r="W1" s="987"/>
      <c r="X1" s="988"/>
      <c r="Y1" s="987"/>
      <c r="Z1" s="987"/>
      <c r="AA1" s="987"/>
      <c r="AB1" s="988"/>
      <c r="AC1" s="987"/>
      <c r="AD1" s="987"/>
      <c r="AE1" s="987"/>
      <c r="AF1" s="988"/>
      <c r="AG1" s="987"/>
      <c r="AH1" s="987"/>
    </row>
    <row r="2" spans="1:34" ht="27.75">
      <c r="A2" s="2225" t="s">
        <v>731</v>
      </c>
      <c r="B2" s="2225"/>
      <c r="C2" s="2225"/>
      <c r="D2" s="2225"/>
      <c r="E2" s="2225"/>
      <c r="F2" s="2225"/>
      <c r="G2" s="2225"/>
      <c r="H2" s="2225"/>
      <c r="I2" s="2225"/>
      <c r="J2" s="2225"/>
      <c r="K2" s="2225"/>
      <c r="L2" s="2225"/>
      <c r="M2" s="2225"/>
      <c r="N2" s="2225"/>
      <c r="O2" s="2225"/>
      <c r="P2" s="2225"/>
      <c r="Q2" s="2225"/>
      <c r="R2" s="2225"/>
      <c r="S2" s="2225"/>
      <c r="T2" s="2225"/>
      <c r="U2" s="2225"/>
      <c r="V2" s="2225"/>
      <c r="W2" s="2225"/>
      <c r="X2" s="2225"/>
      <c r="Y2" s="2225"/>
      <c r="Z2" s="2225"/>
      <c r="AA2" s="2225"/>
      <c r="AB2" s="2225"/>
      <c r="AC2" s="2225"/>
      <c r="AD2" s="2225"/>
      <c r="AE2" s="2225"/>
      <c r="AF2" s="2225"/>
      <c r="AG2" s="2225"/>
      <c r="AH2" s="2225"/>
    </row>
    <row r="3" spans="1:34" ht="17.25" thickBot="1">
      <c r="A3" s="2226" t="s">
        <v>732</v>
      </c>
      <c r="B3" s="2226"/>
      <c r="C3" s="2226"/>
      <c r="D3" s="2226"/>
      <c r="E3" s="2226"/>
      <c r="F3" s="2226"/>
      <c r="G3" s="2226"/>
      <c r="H3" s="2226"/>
      <c r="I3" s="2226"/>
      <c r="J3" s="2226"/>
      <c r="K3" s="2226"/>
      <c r="L3" s="2226"/>
      <c r="M3" s="2226"/>
      <c r="N3" s="2226"/>
      <c r="O3" s="2226"/>
      <c r="P3" s="2226"/>
      <c r="Q3" s="2226"/>
      <c r="R3" s="2226"/>
      <c r="S3" s="2226"/>
      <c r="T3" s="2226"/>
      <c r="U3" s="2226"/>
      <c r="V3" s="2226"/>
      <c r="W3" s="2226"/>
      <c r="X3" s="2226"/>
      <c r="Y3" s="2226"/>
      <c r="Z3" s="2226"/>
      <c r="AA3" s="2226"/>
      <c r="AB3" s="2226"/>
      <c r="AC3" s="2226"/>
      <c r="AD3" s="2226"/>
      <c r="AE3" s="2226"/>
      <c r="AF3" s="2226"/>
      <c r="AG3" s="2226"/>
      <c r="AH3" s="2226"/>
    </row>
    <row r="4" spans="1:34" ht="16.5">
      <c r="A4" s="2227" t="s">
        <v>733</v>
      </c>
      <c r="B4" s="2228"/>
      <c r="C4" s="2229" t="s">
        <v>734</v>
      </c>
      <c r="D4" s="2189"/>
      <c r="E4" s="2189"/>
      <c r="F4" s="2189"/>
      <c r="G4" s="2189"/>
      <c r="H4" s="2189"/>
      <c r="I4" s="2189"/>
      <c r="J4" s="2230"/>
      <c r="K4" s="2231" t="s">
        <v>735</v>
      </c>
      <c r="L4" s="2189"/>
      <c r="M4" s="2189"/>
      <c r="N4" s="2189"/>
      <c r="O4" s="2189"/>
      <c r="P4" s="2189"/>
      <c r="Q4" s="2189"/>
      <c r="R4" s="2230"/>
      <c r="S4" s="2231" t="s">
        <v>736</v>
      </c>
      <c r="T4" s="2189"/>
      <c r="U4" s="2189"/>
      <c r="V4" s="2189"/>
      <c r="W4" s="2189"/>
      <c r="X4" s="2189"/>
      <c r="Y4" s="2189"/>
      <c r="Z4" s="2230"/>
      <c r="AA4" s="2231" t="s">
        <v>737</v>
      </c>
      <c r="AB4" s="2189"/>
      <c r="AC4" s="2189"/>
      <c r="AD4" s="2189"/>
      <c r="AE4" s="2189"/>
      <c r="AF4" s="2189"/>
      <c r="AG4" s="2189"/>
      <c r="AH4" s="2230"/>
    </row>
    <row r="5" spans="1:34" ht="16.5">
      <c r="A5" s="2236" t="s">
        <v>738</v>
      </c>
      <c r="B5" s="2237"/>
      <c r="C5" s="2191" t="s">
        <v>739</v>
      </c>
      <c r="D5" s="2191"/>
      <c r="E5" s="2191"/>
      <c r="F5" s="2191"/>
      <c r="G5" s="2191" t="s">
        <v>740</v>
      </c>
      <c r="H5" s="2191"/>
      <c r="I5" s="2191"/>
      <c r="J5" s="2238"/>
      <c r="K5" s="2239" t="s">
        <v>739</v>
      </c>
      <c r="L5" s="2191"/>
      <c r="M5" s="2191"/>
      <c r="N5" s="2191"/>
      <c r="O5" s="2191" t="s">
        <v>740</v>
      </c>
      <c r="P5" s="2191"/>
      <c r="Q5" s="2191"/>
      <c r="R5" s="2238"/>
      <c r="S5" s="2239" t="s">
        <v>739</v>
      </c>
      <c r="T5" s="2191"/>
      <c r="U5" s="2191"/>
      <c r="V5" s="2191"/>
      <c r="W5" s="2191" t="s">
        <v>740</v>
      </c>
      <c r="X5" s="2191"/>
      <c r="Y5" s="2191"/>
      <c r="Z5" s="2238"/>
      <c r="AA5" s="2239" t="s">
        <v>739</v>
      </c>
      <c r="AB5" s="2191"/>
      <c r="AC5" s="2191"/>
      <c r="AD5" s="2191"/>
      <c r="AE5" s="2191" t="s">
        <v>740</v>
      </c>
      <c r="AF5" s="2191"/>
      <c r="AG5" s="2191"/>
      <c r="AH5" s="2238"/>
    </row>
    <row r="6" spans="1:34" ht="31.5">
      <c r="A6" s="2215" t="s">
        <v>741</v>
      </c>
      <c r="B6" s="2216"/>
      <c r="C6" s="155" t="s">
        <v>742</v>
      </c>
      <c r="D6" s="154" t="s">
        <v>743</v>
      </c>
      <c r="E6" s="991" t="s">
        <v>744</v>
      </c>
      <c r="F6" s="991" t="s">
        <v>745</v>
      </c>
      <c r="G6" s="155" t="s">
        <v>742</v>
      </c>
      <c r="H6" s="154" t="s">
        <v>743</v>
      </c>
      <c r="I6" s="991" t="s">
        <v>744</v>
      </c>
      <c r="J6" s="992" t="s">
        <v>745</v>
      </c>
      <c r="K6" s="993" t="s">
        <v>742</v>
      </c>
      <c r="L6" s="154" t="s">
        <v>743</v>
      </c>
      <c r="M6" s="991" t="s">
        <v>744</v>
      </c>
      <c r="N6" s="991" t="s">
        <v>745</v>
      </c>
      <c r="O6" s="155" t="s">
        <v>742</v>
      </c>
      <c r="P6" s="154" t="s">
        <v>743</v>
      </c>
      <c r="Q6" s="991" t="s">
        <v>744</v>
      </c>
      <c r="R6" s="992" t="s">
        <v>745</v>
      </c>
      <c r="S6" s="993" t="s">
        <v>742</v>
      </c>
      <c r="T6" s="154" t="s">
        <v>743</v>
      </c>
      <c r="U6" s="991" t="s">
        <v>744</v>
      </c>
      <c r="V6" s="991" t="s">
        <v>745</v>
      </c>
      <c r="W6" s="155" t="s">
        <v>742</v>
      </c>
      <c r="X6" s="154" t="s">
        <v>743</v>
      </c>
      <c r="Y6" s="991" t="s">
        <v>744</v>
      </c>
      <c r="Z6" s="992" t="s">
        <v>745</v>
      </c>
      <c r="AA6" s="994" t="s">
        <v>742</v>
      </c>
      <c r="AB6" s="154" t="s">
        <v>743</v>
      </c>
      <c r="AC6" s="991" t="s">
        <v>744</v>
      </c>
      <c r="AD6" s="991" t="s">
        <v>745</v>
      </c>
      <c r="AE6" s="995" t="s">
        <v>742</v>
      </c>
      <c r="AF6" s="154" t="s">
        <v>743</v>
      </c>
      <c r="AG6" s="991" t="s">
        <v>744</v>
      </c>
      <c r="AH6" s="992" t="s">
        <v>745</v>
      </c>
    </row>
    <row r="7" spans="1:34" ht="16.5">
      <c r="A7" s="2217"/>
      <c r="B7" s="2218"/>
      <c r="C7" s="41" t="s">
        <v>95</v>
      </c>
      <c r="D7" s="42" t="s">
        <v>746</v>
      </c>
      <c r="E7" s="43">
        <v>2</v>
      </c>
      <c r="F7" s="43">
        <v>2</v>
      </c>
      <c r="G7" s="41" t="s">
        <v>232</v>
      </c>
      <c r="H7" s="42" t="s">
        <v>747</v>
      </c>
      <c r="I7" s="43">
        <v>2</v>
      </c>
      <c r="J7" s="44">
        <v>2</v>
      </c>
      <c r="K7" s="996" t="s">
        <v>99</v>
      </c>
      <c r="L7" s="42" t="s">
        <v>748</v>
      </c>
      <c r="M7" s="43">
        <v>2</v>
      </c>
      <c r="N7" s="44">
        <v>2</v>
      </c>
      <c r="O7" s="41" t="s">
        <v>749</v>
      </c>
      <c r="P7" s="42" t="s">
        <v>750</v>
      </c>
      <c r="Q7" s="43">
        <v>2</v>
      </c>
      <c r="R7" s="45">
        <v>2</v>
      </c>
      <c r="S7" s="46"/>
      <c r="T7" s="42"/>
      <c r="U7" s="43"/>
      <c r="V7" s="43"/>
      <c r="W7" s="46" t="s">
        <v>751</v>
      </c>
      <c r="X7" s="42" t="s">
        <v>752</v>
      </c>
      <c r="Y7" s="43">
        <v>2</v>
      </c>
      <c r="Z7" s="43">
        <v>2</v>
      </c>
      <c r="AA7" s="47"/>
      <c r="AB7" s="42"/>
      <c r="AC7" s="43"/>
      <c r="AD7" s="43"/>
      <c r="AE7" s="48"/>
      <c r="AF7" s="42"/>
      <c r="AG7" s="43"/>
      <c r="AH7" s="45"/>
    </row>
    <row r="8" spans="1:34" ht="16.5">
      <c r="A8" s="2217"/>
      <c r="B8" s="2218"/>
      <c r="C8" s="41" t="s">
        <v>105</v>
      </c>
      <c r="D8" s="42" t="s">
        <v>753</v>
      </c>
      <c r="E8" s="43">
        <v>2</v>
      </c>
      <c r="F8" s="43">
        <v>2</v>
      </c>
      <c r="G8" s="41" t="s">
        <v>107</v>
      </c>
      <c r="H8" s="42" t="s">
        <v>754</v>
      </c>
      <c r="I8" s="43">
        <v>2</v>
      </c>
      <c r="J8" s="44">
        <v>2</v>
      </c>
      <c r="K8" s="996" t="s">
        <v>755</v>
      </c>
      <c r="L8" s="42" t="s">
        <v>756</v>
      </c>
      <c r="M8" s="43">
        <v>2</v>
      </c>
      <c r="N8" s="44">
        <v>2</v>
      </c>
      <c r="O8" s="41" t="s">
        <v>111</v>
      </c>
      <c r="P8" s="42" t="s">
        <v>757</v>
      </c>
      <c r="Q8" s="43">
        <v>2</v>
      </c>
      <c r="R8" s="43">
        <v>2</v>
      </c>
      <c r="S8" s="997"/>
      <c r="T8" s="998"/>
      <c r="U8" s="999"/>
      <c r="V8" s="999"/>
      <c r="W8" s="1000"/>
      <c r="X8" s="998"/>
      <c r="Y8" s="999"/>
      <c r="Z8" s="999"/>
      <c r="AA8" s="47"/>
      <c r="AB8" s="42"/>
      <c r="AC8" s="43"/>
      <c r="AD8" s="43"/>
      <c r="AE8" s="48"/>
      <c r="AF8" s="42"/>
      <c r="AG8" s="43"/>
      <c r="AH8" s="45"/>
    </row>
    <row r="9" spans="1:34" ht="16.5">
      <c r="A9" s="2217"/>
      <c r="B9" s="2218"/>
      <c r="C9" s="41" t="s">
        <v>112</v>
      </c>
      <c r="D9" s="42" t="s">
        <v>758</v>
      </c>
      <c r="E9" s="43">
        <v>2</v>
      </c>
      <c r="F9" s="43">
        <v>2</v>
      </c>
      <c r="G9" s="41" t="s">
        <v>97</v>
      </c>
      <c r="H9" s="1001" t="s">
        <v>759</v>
      </c>
      <c r="I9" s="43">
        <v>2</v>
      </c>
      <c r="J9" s="45">
        <v>2</v>
      </c>
      <c r="K9" s="1002"/>
      <c r="L9" s="42"/>
      <c r="M9" s="43"/>
      <c r="N9" s="43"/>
      <c r="O9" s="1002"/>
      <c r="P9" s="1003"/>
      <c r="Q9" s="43"/>
      <c r="R9" s="45"/>
      <c r="S9" s="46"/>
      <c r="T9" s="42"/>
      <c r="U9" s="43"/>
      <c r="V9" s="43"/>
      <c r="W9" s="49"/>
      <c r="X9" s="42"/>
      <c r="Y9" s="43"/>
      <c r="Z9" s="44"/>
      <c r="AA9" s="47"/>
      <c r="AB9" s="42"/>
      <c r="AC9" s="43"/>
      <c r="AD9" s="43"/>
      <c r="AE9" s="48"/>
      <c r="AF9" s="42"/>
      <c r="AG9" s="43"/>
      <c r="AH9" s="45"/>
    </row>
    <row r="10" spans="1:34" ht="16.5">
      <c r="A10" s="2217"/>
      <c r="B10" s="2218"/>
      <c r="C10" s="50" t="s">
        <v>120</v>
      </c>
      <c r="D10" s="51" t="s">
        <v>760</v>
      </c>
      <c r="E10" s="52">
        <v>2</v>
      </c>
      <c r="F10" s="53">
        <v>2</v>
      </c>
      <c r="G10" s="50" t="s">
        <v>116</v>
      </c>
      <c r="H10" s="51" t="s">
        <v>761</v>
      </c>
      <c r="I10" s="52">
        <v>0</v>
      </c>
      <c r="J10" s="45">
        <v>1</v>
      </c>
      <c r="K10" s="1004"/>
      <c r="L10" s="51"/>
      <c r="M10" s="52"/>
      <c r="N10" s="53"/>
      <c r="O10" s="1005"/>
      <c r="P10" s="1003"/>
      <c r="Q10" s="1005"/>
      <c r="R10" s="1006"/>
      <c r="S10" s="46"/>
      <c r="T10" s="42"/>
      <c r="U10" s="43"/>
      <c r="V10" s="43"/>
      <c r="W10" s="49"/>
      <c r="X10" s="42"/>
      <c r="Y10" s="43"/>
      <c r="Z10" s="44"/>
      <c r="AA10" s="47"/>
      <c r="AB10" s="42"/>
      <c r="AC10" s="43"/>
      <c r="AD10" s="43"/>
      <c r="AE10" s="48"/>
      <c r="AF10" s="42"/>
      <c r="AG10" s="43"/>
      <c r="AH10" s="45"/>
    </row>
    <row r="11" spans="1:34" ht="16.5">
      <c r="A11" s="2217"/>
      <c r="B11" s="2218"/>
      <c r="C11" s="41" t="s">
        <v>114</v>
      </c>
      <c r="D11" s="42" t="s">
        <v>762</v>
      </c>
      <c r="E11" s="43">
        <v>0</v>
      </c>
      <c r="F11" s="43">
        <v>1</v>
      </c>
      <c r="G11" s="50" t="s">
        <v>119</v>
      </c>
      <c r="H11" s="51" t="s">
        <v>763</v>
      </c>
      <c r="I11" s="52">
        <v>2</v>
      </c>
      <c r="J11" s="53">
        <v>2</v>
      </c>
      <c r="K11" s="54"/>
      <c r="L11" s="42"/>
      <c r="M11" s="43"/>
      <c r="N11" s="43"/>
      <c r="O11" s="43"/>
      <c r="P11" s="42"/>
      <c r="Q11" s="43"/>
      <c r="R11" s="45"/>
      <c r="S11" s="46"/>
      <c r="T11" s="42"/>
      <c r="U11" s="43"/>
      <c r="V11" s="43"/>
      <c r="W11" s="49"/>
      <c r="X11" s="42"/>
      <c r="Y11" s="43"/>
      <c r="Z11" s="44"/>
      <c r="AA11" s="47"/>
      <c r="AB11" s="42"/>
      <c r="AC11" s="43"/>
      <c r="AD11" s="43"/>
      <c r="AE11" s="48"/>
      <c r="AF11" s="42"/>
      <c r="AG11" s="43"/>
      <c r="AH11" s="45"/>
    </row>
    <row r="12" spans="1:34" ht="17.25" thickBot="1">
      <c r="A12" s="2217"/>
      <c r="B12" s="2218"/>
      <c r="C12" s="50" t="s">
        <v>118</v>
      </c>
      <c r="D12" s="51" t="s">
        <v>764</v>
      </c>
      <c r="E12" s="52">
        <v>2</v>
      </c>
      <c r="F12" s="52">
        <v>2</v>
      </c>
      <c r="G12" s="50"/>
      <c r="H12" s="51"/>
      <c r="I12" s="52"/>
      <c r="J12" s="53"/>
      <c r="K12" s="1007"/>
      <c r="L12" s="55"/>
      <c r="M12" s="56"/>
      <c r="N12" s="56"/>
      <c r="O12" s="56"/>
      <c r="P12" s="55"/>
      <c r="Q12" s="56"/>
      <c r="R12" s="959"/>
      <c r="S12" s="57"/>
      <c r="T12" s="51"/>
      <c r="U12" s="52"/>
      <c r="V12" s="52"/>
      <c r="W12" s="58"/>
      <c r="X12" s="51"/>
      <c r="Y12" s="52"/>
      <c r="Z12" s="53"/>
      <c r="AA12" s="59"/>
      <c r="AB12" s="51"/>
      <c r="AC12" s="52"/>
      <c r="AD12" s="52"/>
      <c r="AE12" s="60"/>
      <c r="AF12" s="51"/>
      <c r="AG12" s="52"/>
      <c r="AH12" s="61"/>
    </row>
    <row r="13" spans="1:34" ht="18" thickBot="1" thickTop="1">
      <c r="A13" s="2200" t="s">
        <v>765</v>
      </c>
      <c r="B13" s="2201"/>
      <c r="C13" s="173"/>
      <c r="D13" s="174"/>
      <c r="E13" s="1667">
        <v>8</v>
      </c>
      <c r="F13" s="1008">
        <v>9</v>
      </c>
      <c r="G13" s="173"/>
      <c r="H13" s="174"/>
      <c r="I13" s="1668">
        <v>6</v>
      </c>
      <c r="J13" s="1009">
        <f>SUM(J8:J12)</f>
        <v>7</v>
      </c>
      <c r="K13" s="177"/>
      <c r="L13" s="174"/>
      <c r="M13" s="175">
        <f>SUM(M8:M12)</f>
        <v>2</v>
      </c>
      <c r="N13" s="175">
        <f>SUM(N8:N12)</f>
        <v>2</v>
      </c>
      <c r="O13" s="175"/>
      <c r="P13" s="174"/>
      <c r="Q13" s="175">
        <f>SUM(Q8:Q12)</f>
        <v>2</v>
      </c>
      <c r="R13" s="178">
        <f>SUM(R8:R12)</f>
        <v>2</v>
      </c>
      <c r="S13" s="179"/>
      <c r="T13" s="174"/>
      <c r="U13" s="175">
        <f>SUM(U7:U12)</f>
        <v>0</v>
      </c>
      <c r="V13" s="175">
        <f>SUM(V7:V12)</f>
        <v>0</v>
      </c>
      <c r="W13" s="180"/>
      <c r="X13" s="174"/>
      <c r="Y13" s="175">
        <f>SUM(Y7:Y12)</f>
        <v>2</v>
      </c>
      <c r="Z13" s="176">
        <f>SUM(Z7:Z12)</f>
        <v>2</v>
      </c>
      <c r="AA13" s="181"/>
      <c r="AB13" s="174"/>
      <c r="AC13" s="175">
        <f>SUM(AC7:AC12)</f>
        <v>0</v>
      </c>
      <c r="AD13" s="175">
        <f>SUM(AD7:AD12)</f>
        <v>0</v>
      </c>
      <c r="AE13" s="182"/>
      <c r="AF13" s="174"/>
      <c r="AG13" s="175">
        <f>SUM(AG7:AG12)</f>
        <v>0</v>
      </c>
      <c r="AH13" s="178">
        <f>SUM(AH7:AH12)</f>
        <v>0</v>
      </c>
    </row>
    <row r="14" spans="1:34" ht="17.25" thickTop="1">
      <c r="A14" s="2232" t="s">
        <v>766</v>
      </c>
      <c r="B14" s="2233" t="s">
        <v>767</v>
      </c>
      <c r="C14" s="65"/>
      <c r="D14" s="66"/>
      <c r="E14" s="67"/>
      <c r="F14" s="67"/>
      <c r="G14" s="65"/>
      <c r="H14" s="66"/>
      <c r="I14" s="67"/>
      <c r="J14" s="68"/>
      <c r="K14" s="1010"/>
      <c r="L14" s="696" t="s">
        <v>163</v>
      </c>
      <c r="M14" s="1011">
        <v>2</v>
      </c>
      <c r="N14" s="1011">
        <v>2</v>
      </c>
      <c r="O14" s="1011"/>
      <c r="P14" s="696" t="s">
        <v>164</v>
      </c>
      <c r="Q14" s="1011">
        <v>2</v>
      </c>
      <c r="R14" s="1012">
        <v>2</v>
      </c>
      <c r="S14" s="69"/>
      <c r="T14" s="4" t="s">
        <v>334</v>
      </c>
      <c r="U14" s="67">
        <v>2</v>
      </c>
      <c r="V14" s="67">
        <v>2</v>
      </c>
      <c r="W14" s="70"/>
      <c r="X14" s="66"/>
      <c r="Y14" s="67"/>
      <c r="Z14" s="68"/>
      <c r="AA14" s="1013"/>
      <c r="AB14" s="66"/>
      <c r="AC14" s="67"/>
      <c r="AD14" s="67"/>
      <c r="AE14" s="71"/>
      <c r="AF14" s="66"/>
      <c r="AG14" s="67"/>
      <c r="AH14" s="72"/>
    </row>
    <row r="15" spans="1:34" ht="16.5">
      <c r="A15" s="2232"/>
      <c r="B15" s="2234"/>
      <c r="C15" s="41"/>
      <c r="D15" s="42"/>
      <c r="E15" s="43"/>
      <c r="F15" s="43"/>
      <c r="G15" s="41"/>
      <c r="H15" s="42"/>
      <c r="I15" s="43"/>
      <c r="J15" s="44"/>
      <c r="K15" s="54"/>
      <c r="L15" s="42"/>
      <c r="M15" s="43"/>
      <c r="N15" s="43"/>
      <c r="O15" s="43"/>
      <c r="P15" s="42"/>
      <c r="Q15" s="43"/>
      <c r="R15" s="45"/>
      <c r="S15" s="46"/>
      <c r="T15" s="42"/>
      <c r="U15" s="43"/>
      <c r="V15" s="43"/>
      <c r="W15" s="49"/>
      <c r="X15" s="42"/>
      <c r="Y15" s="43"/>
      <c r="Z15" s="44"/>
      <c r="AA15" s="47"/>
      <c r="AB15" s="42"/>
      <c r="AC15" s="43"/>
      <c r="AD15" s="43"/>
      <c r="AE15" s="48"/>
      <c r="AF15" s="42"/>
      <c r="AG15" s="43"/>
      <c r="AH15" s="45"/>
    </row>
    <row r="16" spans="1:34" ht="16.5">
      <c r="A16" s="2232"/>
      <c r="B16" s="2235" t="s">
        <v>768</v>
      </c>
      <c r="C16" s="41" t="s">
        <v>126</v>
      </c>
      <c r="D16" s="42" t="s">
        <v>769</v>
      </c>
      <c r="E16" s="43">
        <v>2</v>
      </c>
      <c r="F16" s="43">
        <v>2</v>
      </c>
      <c r="G16" s="41" t="s">
        <v>127</v>
      </c>
      <c r="H16" s="42" t="s">
        <v>770</v>
      </c>
      <c r="I16" s="43">
        <v>2</v>
      </c>
      <c r="J16" s="44">
        <v>2</v>
      </c>
      <c r="K16" s="54"/>
      <c r="L16" s="42"/>
      <c r="M16" s="43"/>
      <c r="N16" s="43"/>
      <c r="O16" s="43"/>
      <c r="P16" s="42"/>
      <c r="Q16" s="43"/>
      <c r="R16" s="45"/>
      <c r="S16" s="46"/>
      <c r="T16" s="42"/>
      <c r="U16" s="43"/>
      <c r="V16" s="43"/>
      <c r="W16" s="49"/>
      <c r="X16" s="42"/>
      <c r="Y16" s="43"/>
      <c r="Z16" s="44"/>
      <c r="AA16" s="47"/>
      <c r="AB16" s="42"/>
      <c r="AC16" s="43"/>
      <c r="AD16" s="43"/>
      <c r="AE16" s="48"/>
      <c r="AF16" s="42"/>
      <c r="AG16" s="43"/>
      <c r="AH16" s="45"/>
    </row>
    <row r="17" spans="1:34" ht="17.25" thickBot="1">
      <c r="A17" s="2232"/>
      <c r="B17" s="2233"/>
      <c r="C17" s="50"/>
      <c r="D17" s="51"/>
      <c r="E17" s="52"/>
      <c r="F17" s="52"/>
      <c r="G17" s="50"/>
      <c r="H17" s="51"/>
      <c r="I17" s="52"/>
      <c r="J17" s="53"/>
      <c r="K17" s="73"/>
      <c r="L17" s="51"/>
      <c r="M17" s="52"/>
      <c r="N17" s="52"/>
      <c r="O17" s="52"/>
      <c r="P17" s="51"/>
      <c r="Q17" s="52"/>
      <c r="R17" s="61"/>
      <c r="S17" s="57"/>
      <c r="T17" s="51"/>
      <c r="U17" s="52"/>
      <c r="V17" s="52"/>
      <c r="W17" s="58"/>
      <c r="X17" s="51"/>
      <c r="Y17" s="52"/>
      <c r="Z17" s="53"/>
      <c r="AA17" s="59"/>
      <c r="AB17" s="51"/>
      <c r="AC17" s="52"/>
      <c r="AD17" s="52"/>
      <c r="AE17" s="60"/>
      <c r="AF17" s="51"/>
      <c r="AG17" s="52"/>
      <c r="AH17" s="61"/>
    </row>
    <row r="18" spans="1:34" ht="18" thickBot="1" thickTop="1">
      <c r="A18" s="2200" t="s">
        <v>765</v>
      </c>
      <c r="B18" s="2212"/>
      <c r="C18" s="173"/>
      <c r="D18" s="174"/>
      <c r="E18" s="175">
        <v>0</v>
      </c>
      <c r="F18" s="175">
        <f>SUM(F14:F17)</f>
        <v>2</v>
      </c>
      <c r="G18" s="173"/>
      <c r="H18" s="174"/>
      <c r="I18" s="175">
        <v>0</v>
      </c>
      <c r="J18" s="176">
        <f>SUM(J14:J17)</f>
        <v>2</v>
      </c>
      <c r="K18" s="177"/>
      <c r="L18" s="174"/>
      <c r="M18" s="175">
        <f>SUM(M14:M17)</f>
        <v>2</v>
      </c>
      <c r="N18" s="175">
        <f>SUM(N14:N17)</f>
        <v>2</v>
      </c>
      <c r="O18" s="175"/>
      <c r="P18" s="174"/>
      <c r="Q18" s="175">
        <f>SUM(Q14:Q17)</f>
        <v>2</v>
      </c>
      <c r="R18" s="178">
        <f>SUM(R14:R17)</f>
        <v>2</v>
      </c>
      <c r="S18" s="179"/>
      <c r="T18" s="174"/>
      <c r="U18" s="175">
        <f>SUM(U14:U17)</f>
        <v>2</v>
      </c>
      <c r="V18" s="175">
        <f>SUM(V14:V17)</f>
        <v>2</v>
      </c>
      <c r="W18" s="180"/>
      <c r="X18" s="174"/>
      <c r="Y18" s="175">
        <v>0</v>
      </c>
      <c r="Z18" s="176">
        <f>SUM(Z14:Z17)</f>
        <v>0</v>
      </c>
      <c r="AA18" s="181"/>
      <c r="AB18" s="174"/>
      <c r="AC18" s="175">
        <f>SUM(AC14:AC17)</f>
        <v>0</v>
      </c>
      <c r="AD18" s="175">
        <f>SUM(AD14:AD17)</f>
        <v>0</v>
      </c>
      <c r="AE18" s="182"/>
      <c r="AF18" s="174"/>
      <c r="AG18" s="175">
        <f>SUM(AG14:AG17)</f>
        <v>0</v>
      </c>
      <c r="AH18" s="178">
        <f>SUM(AH14:AH17)</f>
        <v>0</v>
      </c>
    </row>
    <row r="19" spans="1:34" ht="17.25" thickTop="1">
      <c r="A19" s="2219" t="s">
        <v>771</v>
      </c>
      <c r="B19" s="2220"/>
      <c r="C19" s="1014"/>
      <c r="D19" s="66"/>
      <c r="E19" s="67"/>
      <c r="F19" s="67"/>
      <c r="G19" s="65" t="s">
        <v>486</v>
      </c>
      <c r="H19" s="66" t="s">
        <v>772</v>
      </c>
      <c r="I19" s="67">
        <v>2</v>
      </c>
      <c r="J19" s="68">
        <v>2</v>
      </c>
      <c r="K19" s="1015" t="s">
        <v>337</v>
      </c>
      <c r="L19" s="42" t="s">
        <v>773</v>
      </c>
      <c r="M19" s="43">
        <v>2</v>
      </c>
      <c r="N19" s="43">
        <v>2</v>
      </c>
      <c r="O19" s="70"/>
      <c r="P19" s="66"/>
      <c r="Q19" s="67"/>
      <c r="R19" s="72"/>
      <c r="S19" s="1016"/>
      <c r="T19" s="66"/>
      <c r="U19" s="67"/>
      <c r="V19" s="67"/>
      <c r="W19" s="70"/>
      <c r="X19" s="66"/>
      <c r="Y19" s="67"/>
      <c r="Z19" s="68"/>
      <c r="AA19" s="74"/>
      <c r="AB19" s="66"/>
      <c r="AC19" s="67"/>
      <c r="AD19" s="67"/>
      <c r="AE19" s="71"/>
      <c r="AF19" s="66"/>
      <c r="AG19" s="70"/>
      <c r="AH19" s="75"/>
    </row>
    <row r="20" spans="1:34" ht="17.25" thickBot="1">
      <c r="A20" s="2221"/>
      <c r="B20" s="2222"/>
      <c r="C20" s="50"/>
      <c r="D20" s="51"/>
      <c r="E20" s="52"/>
      <c r="F20" s="52"/>
      <c r="G20" s="50"/>
      <c r="H20" s="51"/>
      <c r="I20" s="52"/>
      <c r="J20" s="53"/>
      <c r="K20" s="1017"/>
      <c r="L20" s="51"/>
      <c r="M20" s="52"/>
      <c r="N20" s="52"/>
      <c r="O20" s="58"/>
      <c r="P20" s="51"/>
      <c r="Q20" s="52"/>
      <c r="R20" s="61"/>
      <c r="S20" s="57"/>
      <c r="T20" s="51"/>
      <c r="U20" s="52"/>
      <c r="V20" s="52"/>
      <c r="W20" s="58"/>
      <c r="X20" s="51"/>
      <c r="Y20" s="52"/>
      <c r="Z20" s="53"/>
      <c r="AA20" s="1018"/>
      <c r="AB20" s="51"/>
      <c r="AC20" s="52"/>
      <c r="AD20" s="52"/>
      <c r="AE20" s="60"/>
      <c r="AF20" s="51"/>
      <c r="AG20" s="58"/>
      <c r="AH20" s="1019"/>
    </row>
    <row r="21" spans="1:34" ht="18" thickBot="1" thickTop="1">
      <c r="A21" s="2200" t="s">
        <v>765</v>
      </c>
      <c r="B21" s="2212"/>
      <c r="C21" s="173"/>
      <c r="D21" s="174"/>
      <c r="E21" s="175">
        <f>SUM(E19:E20)</f>
        <v>0</v>
      </c>
      <c r="F21" s="175">
        <f>SUM(F19:F20)</f>
        <v>0</v>
      </c>
      <c r="G21" s="173"/>
      <c r="H21" s="174"/>
      <c r="I21" s="175">
        <f>SUM(I19:I20)</f>
        <v>2</v>
      </c>
      <c r="J21" s="176">
        <f>SUM(J19:J20)</f>
        <v>2</v>
      </c>
      <c r="K21" s="1020"/>
      <c r="L21" s="174"/>
      <c r="M21" s="175">
        <f>SUM(M19:M20)</f>
        <v>2</v>
      </c>
      <c r="N21" s="175">
        <f>SUM(N19:N20)</f>
        <v>2</v>
      </c>
      <c r="O21" s="180"/>
      <c r="P21" s="174"/>
      <c r="Q21" s="175">
        <f>SUM(Q19:Q20)</f>
        <v>0</v>
      </c>
      <c r="R21" s="178">
        <f>SUM(R19:R20)</f>
        <v>0</v>
      </c>
      <c r="S21" s="1021"/>
      <c r="T21" s="174"/>
      <c r="U21" s="175">
        <f>SUM(U19:U20)</f>
        <v>0</v>
      </c>
      <c r="V21" s="175">
        <f>SUM(V19:V20)</f>
        <v>0</v>
      </c>
      <c r="W21" s="180"/>
      <c r="X21" s="174"/>
      <c r="Y21" s="175">
        <f>SUM(Y19:Y20)</f>
        <v>0</v>
      </c>
      <c r="Z21" s="176">
        <f>SUM(Z19:Z20)</f>
        <v>0</v>
      </c>
      <c r="AA21" s="195"/>
      <c r="AB21" s="174"/>
      <c r="AC21" s="175">
        <f>SUM(AC19:AC20)</f>
        <v>0</v>
      </c>
      <c r="AD21" s="175">
        <f>SUM(AD19:AD20)</f>
        <v>0</v>
      </c>
      <c r="AE21" s="182"/>
      <c r="AF21" s="174"/>
      <c r="AG21" s="175">
        <f>SUM(AG19:AG20)</f>
        <v>0</v>
      </c>
      <c r="AH21" s="178">
        <f>SUM(AH19:AH20)</f>
        <v>0</v>
      </c>
    </row>
    <row r="22" spans="1:34" ht="17.25" thickTop="1">
      <c r="A22" s="2202" t="s">
        <v>774</v>
      </c>
      <c r="B22" s="2223"/>
      <c r="C22" s="1022" t="s">
        <v>489</v>
      </c>
      <c r="D22" s="1023" t="s">
        <v>775</v>
      </c>
      <c r="E22" s="1024">
        <v>2</v>
      </c>
      <c r="F22" s="1024">
        <v>2</v>
      </c>
      <c r="G22" s="1022" t="s">
        <v>776</v>
      </c>
      <c r="H22" s="1025" t="s">
        <v>777</v>
      </c>
      <c r="I22" s="1024">
        <v>2</v>
      </c>
      <c r="J22" s="1026">
        <v>2</v>
      </c>
      <c r="K22" s="1027"/>
      <c r="L22" s="1028"/>
      <c r="M22" s="1029"/>
      <c r="N22" s="1029"/>
      <c r="O22" s="1029"/>
      <c r="P22" s="1028"/>
      <c r="Q22" s="1029"/>
      <c r="R22" s="1030"/>
      <c r="S22" s="1031" t="s">
        <v>778</v>
      </c>
      <c r="T22" s="80" t="s">
        <v>779</v>
      </c>
      <c r="U22" s="155">
        <v>2</v>
      </c>
      <c r="V22" s="155">
        <v>2</v>
      </c>
      <c r="W22" s="160" t="s">
        <v>780</v>
      </c>
      <c r="X22" s="154" t="s">
        <v>781</v>
      </c>
      <c r="Y22" s="155">
        <v>2</v>
      </c>
      <c r="Z22" s="158">
        <v>2</v>
      </c>
      <c r="AA22" s="1032"/>
      <c r="AB22" s="1028"/>
      <c r="AC22" s="1029"/>
      <c r="AD22" s="1029"/>
      <c r="AE22" s="1033"/>
      <c r="AF22" s="1028"/>
      <c r="AG22" s="1029"/>
      <c r="AH22" s="1034"/>
    </row>
    <row r="23" spans="1:34" ht="16.5">
      <c r="A23" s="2204"/>
      <c r="B23" s="2224"/>
      <c r="C23" s="1035" t="s">
        <v>617</v>
      </c>
      <c r="D23" s="1036" t="s">
        <v>782</v>
      </c>
      <c r="E23" s="1037">
        <v>2</v>
      </c>
      <c r="F23" s="1037">
        <v>2</v>
      </c>
      <c r="G23" s="1038" t="s">
        <v>498</v>
      </c>
      <c r="H23" s="154" t="s">
        <v>783</v>
      </c>
      <c r="I23" s="155">
        <v>2</v>
      </c>
      <c r="J23" s="156">
        <v>2</v>
      </c>
      <c r="K23" s="1039"/>
      <c r="L23" s="1040"/>
      <c r="M23" s="1041"/>
      <c r="N23" s="1041"/>
      <c r="O23" s="1041"/>
      <c r="P23" s="1040"/>
      <c r="Q23" s="1041"/>
      <c r="R23" s="1042"/>
      <c r="S23" s="149" t="s">
        <v>784</v>
      </c>
      <c r="T23" s="154" t="s">
        <v>785</v>
      </c>
      <c r="U23" s="155">
        <v>2</v>
      </c>
      <c r="V23" s="155">
        <v>2</v>
      </c>
      <c r="W23" s="160"/>
      <c r="X23" s="154"/>
      <c r="Y23" s="155"/>
      <c r="Z23" s="158"/>
      <c r="AA23" s="1043"/>
      <c r="AB23" s="1040"/>
      <c r="AC23" s="1041"/>
      <c r="AD23" s="1041"/>
      <c r="AE23" s="1044"/>
      <c r="AF23" s="1040"/>
      <c r="AG23" s="1041"/>
      <c r="AH23" s="1042"/>
    </row>
    <row r="24" spans="1:34" ht="16.5">
      <c r="A24" s="2204"/>
      <c r="B24" s="2205"/>
      <c r="C24" s="1045"/>
      <c r="D24" s="1040"/>
      <c r="E24" s="1041"/>
      <c r="F24" s="1041"/>
      <c r="G24" s="1046"/>
      <c r="H24" s="1040"/>
      <c r="I24" s="1041"/>
      <c r="J24" s="1042"/>
      <c r="K24" s="1047"/>
      <c r="L24" s="1040"/>
      <c r="M24" s="1041"/>
      <c r="N24" s="1041"/>
      <c r="O24" s="1041"/>
      <c r="P24" s="1040"/>
      <c r="Q24" s="1041"/>
      <c r="R24" s="1042"/>
      <c r="S24" s="1048"/>
      <c r="T24" s="1040"/>
      <c r="U24" s="1041"/>
      <c r="V24" s="1041"/>
      <c r="W24" s="1049"/>
      <c r="X24" s="1040"/>
      <c r="Y24" s="1041"/>
      <c r="Z24" s="1042"/>
      <c r="AA24" s="1043"/>
      <c r="AB24" s="1040"/>
      <c r="AC24" s="1041"/>
      <c r="AD24" s="1041"/>
      <c r="AE24" s="1044"/>
      <c r="AF24" s="1040"/>
      <c r="AG24" s="1041"/>
      <c r="AH24" s="1042"/>
    </row>
    <row r="25" spans="1:34" ht="17.25" thickBot="1">
      <c r="A25" s="2206"/>
      <c r="B25" s="2207"/>
      <c r="C25" s="1050"/>
      <c r="D25" s="1051"/>
      <c r="E25" s="1052"/>
      <c r="F25" s="1052"/>
      <c r="G25" s="1053"/>
      <c r="H25" s="1051"/>
      <c r="I25" s="1052"/>
      <c r="J25" s="1054"/>
      <c r="K25" s="1055"/>
      <c r="L25" s="1051"/>
      <c r="M25" s="1052"/>
      <c r="N25" s="1052"/>
      <c r="O25" s="1052"/>
      <c r="P25" s="1051"/>
      <c r="Q25" s="1052"/>
      <c r="R25" s="1054"/>
      <c r="S25" s="1056"/>
      <c r="T25" s="1051"/>
      <c r="U25" s="1052"/>
      <c r="V25" s="1052"/>
      <c r="W25" s="1057"/>
      <c r="X25" s="1051"/>
      <c r="Y25" s="1052"/>
      <c r="Z25" s="1054"/>
      <c r="AA25" s="1058"/>
      <c r="AB25" s="1051"/>
      <c r="AC25" s="1052"/>
      <c r="AD25" s="1052"/>
      <c r="AE25" s="1059"/>
      <c r="AF25" s="1051"/>
      <c r="AG25" s="1052"/>
      <c r="AH25" s="1054"/>
    </row>
    <row r="26" spans="1:34" ht="18" thickBot="1" thickTop="1">
      <c r="A26" s="2200" t="s">
        <v>786</v>
      </c>
      <c r="B26" s="2201"/>
      <c r="C26" s="1060"/>
      <c r="D26" s="174"/>
      <c r="E26" s="175">
        <f>SUM(E22:E25)</f>
        <v>4</v>
      </c>
      <c r="F26" s="175">
        <f>SUM(F22:F25)</f>
        <v>4</v>
      </c>
      <c r="G26" s="173"/>
      <c r="H26" s="174"/>
      <c r="I26" s="175">
        <f>SUM(I22:I25)</f>
        <v>4</v>
      </c>
      <c r="J26" s="178">
        <f>SUM(J22:J25)</f>
        <v>4</v>
      </c>
      <c r="K26" s="179"/>
      <c r="L26" s="174"/>
      <c r="M26" s="175">
        <f>SUM(M22:M25)</f>
        <v>0</v>
      </c>
      <c r="N26" s="175">
        <f>SUM(N22:N25)</f>
        <v>0</v>
      </c>
      <c r="O26" s="179"/>
      <c r="P26" s="174"/>
      <c r="Q26" s="175">
        <f>SUM(Q22:Q25)</f>
        <v>0</v>
      </c>
      <c r="R26" s="178">
        <f>SUM(R22:R25)</f>
        <v>0</v>
      </c>
      <c r="S26" s="179"/>
      <c r="T26" s="1061"/>
      <c r="U26" s="175">
        <f>SUM(U22:U25)</f>
        <v>4</v>
      </c>
      <c r="V26" s="175">
        <f>SUM(V22:V25)</f>
        <v>4</v>
      </c>
      <c r="W26" s="179"/>
      <c r="X26" s="1061"/>
      <c r="Y26" s="175">
        <f>SUM(Y22:Y25)</f>
        <v>2</v>
      </c>
      <c r="Z26" s="178">
        <f>SUM(Z22:Z25)</f>
        <v>2</v>
      </c>
      <c r="AA26" s="1062"/>
      <c r="AB26" s="1061"/>
      <c r="AC26" s="175">
        <f>SUM(AC22:AC25)</f>
        <v>0</v>
      </c>
      <c r="AD26" s="176">
        <f>SUM(AD22:AD25)</f>
        <v>0</v>
      </c>
      <c r="AE26" s="182"/>
      <c r="AF26" s="1061"/>
      <c r="AG26" s="175">
        <f>SUM(AG22:AG25)</f>
        <v>0</v>
      </c>
      <c r="AH26" s="178">
        <f>SUM(AH22:AH25)</f>
        <v>0</v>
      </c>
    </row>
    <row r="27" spans="1:34" ht="17.25" thickTop="1">
      <c r="A27" s="2202" t="s">
        <v>787</v>
      </c>
      <c r="B27" s="2203"/>
      <c r="C27" s="1063" t="s">
        <v>788</v>
      </c>
      <c r="D27" s="1064" t="s">
        <v>789</v>
      </c>
      <c r="E27" s="1065">
        <v>2</v>
      </c>
      <c r="F27" s="1065">
        <v>2</v>
      </c>
      <c r="G27" s="1066" t="s">
        <v>790</v>
      </c>
      <c r="H27" s="1064" t="s">
        <v>791</v>
      </c>
      <c r="I27" s="1065">
        <v>2</v>
      </c>
      <c r="J27" s="1067">
        <v>2</v>
      </c>
      <c r="K27" s="1068" t="s">
        <v>792</v>
      </c>
      <c r="L27" s="1069" t="s">
        <v>793</v>
      </c>
      <c r="M27" s="1070">
        <v>2</v>
      </c>
      <c r="N27" s="1070">
        <v>2</v>
      </c>
      <c r="O27" s="1071" t="s">
        <v>794</v>
      </c>
      <c r="P27" s="1069" t="s">
        <v>795</v>
      </c>
      <c r="Q27" s="1070">
        <v>2</v>
      </c>
      <c r="R27" s="1072">
        <v>2</v>
      </c>
      <c r="S27" s="1073" t="s">
        <v>796</v>
      </c>
      <c r="T27" s="1064" t="s">
        <v>797</v>
      </c>
      <c r="U27" s="1065">
        <v>2</v>
      </c>
      <c r="V27" s="1065">
        <v>2</v>
      </c>
      <c r="W27" s="1074" t="s">
        <v>798</v>
      </c>
      <c r="X27" s="1064" t="s">
        <v>799</v>
      </c>
      <c r="Y27" s="1065">
        <v>2</v>
      </c>
      <c r="Z27" s="1067">
        <v>2</v>
      </c>
      <c r="AA27" s="1075" t="s">
        <v>800</v>
      </c>
      <c r="AB27" s="1064" t="s">
        <v>801</v>
      </c>
      <c r="AC27" s="1065">
        <v>3</v>
      </c>
      <c r="AD27" s="1065">
        <v>3</v>
      </c>
      <c r="AE27" s="1066" t="s">
        <v>802</v>
      </c>
      <c r="AF27" s="1064" t="s">
        <v>803</v>
      </c>
      <c r="AG27" s="1065">
        <v>3</v>
      </c>
      <c r="AH27" s="1072">
        <v>3</v>
      </c>
    </row>
    <row r="28" spans="1:34" ht="16.5">
      <c r="A28" s="2204"/>
      <c r="B28" s="2205"/>
      <c r="C28" s="1063" t="s">
        <v>804</v>
      </c>
      <c r="D28" s="1064" t="s">
        <v>805</v>
      </c>
      <c r="E28" s="1065">
        <v>2</v>
      </c>
      <c r="F28" s="1065">
        <v>2</v>
      </c>
      <c r="G28" s="1066" t="s">
        <v>806</v>
      </c>
      <c r="H28" s="1064" t="s">
        <v>807</v>
      </c>
      <c r="I28" s="1065">
        <v>2</v>
      </c>
      <c r="J28" s="1067">
        <v>2</v>
      </c>
      <c r="K28" s="1076" t="s">
        <v>808</v>
      </c>
      <c r="L28" s="1064" t="s">
        <v>809</v>
      </c>
      <c r="M28" s="1065">
        <v>2</v>
      </c>
      <c r="N28" s="1065">
        <v>2</v>
      </c>
      <c r="O28" s="1066" t="s">
        <v>810</v>
      </c>
      <c r="P28" s="1064" t="s">
        <v>811</v>
      </c>
      <c r="Q28" s="1065">
        <v>2</v>
      </c>
      <c r="R28" s="1077">
        <v>2</v>
      </c>
      <c r="S28" s="1078" t="s">
        <v>812</v>
      </c>
      <c r="T28" s="1079" t="s">
        <v>813</v>
      </c>
      <c r="U28" s="1037">
        <v>2</v>
      </c>
      <c r="V28" s="1037">
        <v>2</v>
      </c>
      <c r="W28" s="1080"/>
      <c r="X28" s="1081"/>
      <c r="Y28" s="1082"/>
      <c r="Z28" s="1083"/>
      <c r="AA28" s="1084" t="s">
        <v>814</v>
      </c>
      <c r="AB28" s="1085" t="s">
        <v>815</v>
      </c>
      <c r="AC28" s="1086">
        <v>3</v>
      </c>
      <c r="AD28" s="1086">
        <v>3</v>
      </c>
      <c r="AE28" s="1066" t="s">
        <v>816</v>
      </c>
      <c r="AF28" s="1064" t="s">
        <v>817</v>
      </c>
      <c r="AG28" s="1065">
        <v>3</v>
      </c>
      <c r="AH28" s="1077">
        <v>3</v>
      </c>
    </row>
    <row r="29" spans="1:34" ht="16.5">
      <c r="A29" s="2204"/>
      <c r="B29" s="2205"/>
      <c r="C29" s="1087" t="s">
        <v>818</v>
      </c>
      <c r="D29" s="1064" t="s">
        <v>819</v>
      </c>
      <c r="E29" s="1065">
        <v>2</v>
      </c>
      <c r="F29" s="1065">
        <v>2</v>
      </c>
      <c r="G29" s="1088"/>
      <c r="H29" s="1089"/>
      <c r="I29" s="1082"/>
      <c r="J29" s="1090"/>
      <c r="K29" s="1091"/>
      <c r="L29" s="1092"/>
      <c r="M29" s="1082"/>
      <c r="N29" s="1082"/>
      <c r="O29" s="1093"/>
      <c r="P29" s="1094"/>
      <c r="Q29" s="1095"/>
      <c r="R29" s="1096"/>
      <c r="S29" s="1097"/>
      <c r="T29" s="1098"/>
      <c r="U29" s="1099"/>
      <c r="V29" s="1090"/>
      <c r="W29" s="1100"/>
      <c r="X29" s="1101"/>
      <c r="Y29" s="1102"/>
      <c r="Z29" s="1103"/>
      <c r="AA29" s="1104"/>
      <c r="AB29" s="1094"/>
      <c r="AC29" s="1095"/>
      <c r="AD29" s="1095"/>
      <c r="AE29" s="1093"/>
      <c r="AF29" s="1094"/>
      <c r="AG29" s="1095"/>
      <c r="AH29" s="1096"/>
    </row>
    <row r="30" spans="1:34" ht="17.25" thickBot="1">
      <c r="A30" s="2206"/>
      <c r="B30" s="2207"/>
      <c r="C30" s="1087" t="s">
        <v>820</v>
      </c>
      <c r="D30" s="1105" t="s">
        <v>821</v>
      </c>
      <c r="E30" s="1106">
        <v>2</v>
      </c>
      <c r="F30" s="1106">
        <v>2</v>
      </c>
      <c r="G30" s="1107"/>
      <c r="H30" s="1108"/>
      <c r="I30" s="1109"/>
      <c r="J30" s="1110"/>
      <c r="K30" s="1111"/>
      <c r="L30" s="1112"/>
      <c r="M30" s="1113"/>
      <c r="N30" s="1114"/>
      <c r="O30" s="1115"/>
      <c r="P30" s="1116"/>
      <c r="Q30" s="1113"/>
      <c r="R30" s="1117"/>
      <c r="S30" s="1118"/>
      <c r="T30" s="1116"/>
      <c r="U30" s="1113"/>
      <c r="V30" s="1113"/>
      <c r="W30" s="1119"/>
      <c r="X30" s="1120"/>
      <c r="Y30" s="1121"/>
      <c r="Z30" s="1122"/>
      <c r="AA30" s="1123"/>
      <c r="AB30" s="1116"/>
      <c r="AC30" s="1113"/>
      <c r="AD30" s="1113"/>
      <c r="AE30" s="1115"/>
      <c r="AF30" s="1124"/>
      <c r="AG30" s="1125"/>
      <c r="AH30" s="1126"/>
    </row>
    <row r="31" spans="1:34" ht="18" thickBot="1" thickTop="1">
      <c r="A31" s="2200" t="s">
        <v>786</v>
      </c>
      <c r="B31" s="2201"/>
      <c r="C31" s="1060"/>
      <c r="D31" s="174"/>
      <c r="E31" s="175">
        <f>SUM(E27:E30)</f>
        <v>8</v>
      </c>
      <c r="F31" s="175">
        <f>SUM(F27:F30)</f>
        <v>8</v>
      </c>
      <c r="G31" s="173"/>
      <c r="H31" s="174"/>
      <c r="I31" s="175">
        <f>SUM(I27:I30)</f>
        <v>4</v>
      </c>
      <c r="J31" s="178">
        <f>SUM(J27:J30)</f>
        <v>4</v>
      </c>
      <c r="K31" s="1020"/>
      <c r="L31" s="174"/>
      <c r="M31" s="175">
        <f>SUM(M27:M30)</f>
        <v>4</v>
      </c>
      <c r="N31" s="175">
        <f>SUM(N27:N30)</f>
        <v>4</v>
      </c>
      <c r="O31" s="173"/>
      <c r="P31" s="174"/>
      <c r="Q31" s="175">
        <f>SUM(Q27:Q30)</f>
        <v>4</v>
      </c>
      <c r="R31" s="178">
        <f>SUM(R27:R30)</f>
        <v>4</v>
      </c>
      <c r="S31" s="179"/>
      <c r="T31" s="1061"/>
      <c r="U31" s="175">
        <f>SUM(U27:U30)</f>
        <v>4</v>
      </c>
      <c r="V31" s="175">
        <f>SUM(V27:V30)</f>
        <v>4</v>
      </c>
      <c r="W31" s="180"/>
      <c r="X31" s="174"/>
      <c r="Y31" s="175">
        <f>SUM(Y27:Y30)</f>
        <v>2</v>
      </c>
      <c r="Z31" s="178">
        <f>SUM(Z27:Z30)</f>
        <v>2</v>
      </c>
      <c r="AA31" s="1127"/>
      <c r="AB31" s="1128"/>
      <c r="AC31" s="1129">
        <f>SUM(AC27)</f>
        <v>3</v>
      </c>
      <c r="AD31" s="175">
        <f>SUM(AD27)</f>
        <v>3</v>
      </c>
      <c r="AE31" s="173"/>
      <c r="AF31" s="174"/>
      <c r="AG31" s="175">
        <f>SUM(AG27)</f>
        <v>3</v>
      </c>
      <c r="AH31" s="178">
        <f>SUM(AH27)</f>
        <v>3</v>
      </c>
    </row>
    <row r="32" spans="1:34" ht="17.25" thickTop="1">
      <c r="A32" s="2208" t="s">
        <v>822</v>
      </c>
      <c r="B32" s="2209"/>
      <c r="C32" s="1130"/>
      <c r="D32" s="1131"/>
      <c r="E32" s="1132"/>
      <c r="F32" s="1132"/>
      <c r="G32" s="1133"/>
      <c r="H32" s="1134" t="s">
        <v>823</v>
      </c>
      <c r="I32" s="1135">
        <v>2</v>
      </c>
      <c r="J32" s="1136">
        <v>2</v>
      </c>
      <c r="K32" s="1137"/>
      <c r="L32" s="1138"/>
      <c r="M32" s="999"/>
      <c r="N32" s="999"/>
      <c r="O32" s="1139"/>
      <c r="P32" s="1140"/>
      <c r="Q32" s="1132"/>
      <c r="R32" s="1141"/>
      <c r="S32" s="1142"/>
      <c r="T32" s="1134" t="s">
        <v>823</v>
      </c>
      <c r="U32" s="1135">
        <v>2</v>
      </c>
      <c r="V32" s="1135">
        <v>2</v>
      </c>
      <c r="W32" s="1143"/>
      <c r="X32" s="1140"/>
      <c r="Y32" s="1132"/>
      <c r="Z32" s="1144"/>
      <c r="AA32" s="1145"/>
      <c r="AB32" s="1146"/>
      <c r="AC32" s="982"/>
      <c r="AD32" s="982"/>
      <c r="AE32" s="1133"/>
      <c r="AF32" s="1131"/>
      <c r="AG32" s="1132"/>
      <c r="AH32" s="1141"/>
    </row>
    <row r="33" spans="1:34" ht="16.5">
      <c r="A33" s="2210"/>
      <c r="B33" s="2211"/>
      <c r="C33" s="1147" t="s">
        <v>824</v>
      </c>
      <c r="D33" s="1035" t="s">
        <v>825</v>
      </c>
      <c r="E33" s="999">
        <v>2</v>
      </c>
      <c r="F33" s="999">
        <v>2</v>
      </c>
      <c r="G33" s="1148" t="s">
        <v>826</v>
      </c>
      <c r="H33" s="1149" t="s">
        <v>827</v>
      </c>
      <c r="I33" s="1150">
        <v>2</v>
      </c>
      <c r="J33" s="1151">
        <v>2</v>
      </c>
      <c r="K33" s="1152" t="s">
        <v>828</v>
      </c>
      <c r="L33" s="1035" t="s">
        <v>829</v>
      </c>
      <c r="M33" s="999">
        <v>2</v>
      </c>
      <c r="N33" s="999">
        <v>2</v>
      </c>
      <c r="O33" s="1148" t="s">
        <v>830</v>
      </c>
      <c r="P33" s="1035" t="s">
        <v>831</v>
      </c>
      <c r="Q33" s="1150">
        <v>2</v>
      </c>
      <c r="R33" s="45">
        <v>2</v>
      </c>
      <c r="S33" s="1153" t="s">
        <v>832</v>
      </c>
      <c r="T33" s="1035" t="s">
        <v>833</v>
      </c>
      <c r="U33" s="999">
        <v>2</v>
      </c>
      <c r="V33" s="999">
        <v>2</v>
      </c>
      <c r="W33" s="1153" t="s">
        <v>834</v>
      </c>
      <c r="X33" s="1035" t="s">
        <v>835</v>
      </c>
      <c r="Y33" s="999">
        <v>2</v>
      </c>
      <c r="Z33" s="1151">
        <v>4</v>
      </c>
      <c r="AA33" s="1145" t="s">
        <v>836</v>
      </c>
      <c r="AB33" s="1035" t="s">
        <v>837</v>
      </c>
      <c r="AC33" s="927">
        <v>1</v>
      </c>
      <c r="AD33" s="927">
        <v>1</v>
      </c>
      <c r="AE33" s="1148" t="s">
        <v>838</v>
      </c>
      <c r="AF33" s="1035" t="s">
        <v>839</v>
      </c>
      <c r="AG33" s="999">
        <v>2</v>
      </c>
      <c r="AH33" s="1154">
        <v>2</v>
      </c>
    </row>
    <row r="34" spans="1:34" ht="16.5">
      <c r="A34" s="2210"/>
      <c r="B34" s="2211"/>
      <c r="C34" s="1147" t="s">
        <v>840</v>
      </c>
      <c r="D34" s="1035" t="s">
        <v>841</v>
      </c>
      <c r="E34" s="999">
        <v>2</v>
      </c>
      <c r="F34" s="999">
        <v>2</v>
      </c>
      <c r="G34" s="1148" t="s">
        <v>842</v>
      </c>
      <c r="H34" s="1035" t="s">
        <v>843</v>
      </c>
      <c r="I34" s="999">
        <v>2</v>
      </c>
      <c r="J34" s="1154">
        <v>4</v>
      </c>
      <c r="K34" s="1138" t="s">
        <v>844</v>
      </c>
      <c r="L34" s="1035" t="s">
        <v>845</v>
      </c>
      <c r="M34" s="999">
        <v>2</v>
      </c>
      <c r="N34" s="999">
        <v>3</v>
      </c>
      <c r="O34" s="1148" t="s">
        <v>846</v>
      </c>
      <c r="P34" s="1035" t="s">
        <v>847</v>
      </c>
      <c r="Q34" s="1150">
        <v>2</v>
      </c>
      <c r="R34" s="45">
        <v>2</v>
      </c>
      <c r="S34" s="1153" t="s">
        <v>848</v>
      </c>
      <c r="T34" s="1035" t="s">
        <v>849</v>
      </c>
      <c r="U34" s="999">
        <v>2</v>
      </c>
      <c r="V34" s="999">
        <v>2</v>
      </c>
      <c r="W34" s="1153" t="s">
        <v>850</v>
      </c>
      <c r="X34" s="1035" t="s">
        <v>851</v>
      </c>
      <c r="Y34" s="999">
        <v>2</v>
      </c>
      <c r="Z34" s="1155">
        <v>2</v>
      </c>
      <c r="AA34" s="1149" t="s">
        <v>852</v>
      </c>
      <c r="AB34" s="1149" t="s">
        <v>853</v>
      </c>
      <c r="AC34" s="1156">
        <v>2</v>
      </c>
      <c r="AD34" s="1150">
        <v>2</v>
      </c>
      <c r="AE34" s="1147" t="s">
        <v>854</v>
      </c>
      <c r="AF34" s="1035" t="s">
        <v>855</v>
      </c>
      <c r="AG34" s="999">
        <v>2</v>
      </c>
      <c r="AH34" s="1154">
        <v>2</v>
      </c>
    </row>
    <row r="35" spans="1:34" ht="16.5">
      <c r="A35" s="2210"/>
      <c r="B35" s="2211"/>
      <c r="C35" s="1147" t="s">
        <v>856</v>
      </c>
      <c r="D35" s="1149" t="s">
        <v>857</v>
      </c>
      <c r="E35" s="1150">
        <v>2</v>
      </c>
      <c r="F35" s="1150">
        <v>2</v>
      </c>
      <c r="G35" s="1157" t="s">
        <v>858</v>
      </c>
      <c r="H35" s="1035" t="s">
        <v>859</v>
      </c>
      <c r="I35" s="999">
        <v>2</v>
      </c>
      <c r="J35" s="1154">
        <v>2</v>
      </c>
      <c r="K35" s="1158" t="s">
        <v>860</v>
      </c>
      <c r="L35" s="1149" t="s">
        <v>861</v>
      </c>
      <c r="M35" s="1150">
        <v>2</v>
      </c>
      <c r="N35" s="1150">
        <v>4</v>
      </c>
      <c r="O35" s="1147" t="s">
        <v>862</v>
      </c>
      <c r="P35" s="1149" t="s">
        <v>863</v>
      </c>
      <c r="Q35" s="1150">
        <v>2</v>
      </c>
      <c r="R35" s="1154">
        <v>2</v>
      </c>
      <c r="S35" s="1159" t="s">
        <v>864</v>
      </c>
      <c r="T35" s="1149" t="s">
        <v>865</v>
      </c>
      <c r="U35" s="1150">
        <v>2</v>
      </c>
      <c r="V35" s="1150">
        <v>2</v>
      </c>
      <c r="W35" s="1159" t="s">
        <v>866</v>
      </c>
      <c r="X35" s="1149" t="s">
        <v>867</v>
      </c>
      <c r="Y35" s="1150">
        <v>2</v>
      </c>
      <c r="Z35" s="1154">
        <v>3</v>
      </c>
      <c r="AA35" s="1148" t="s">
        <v>868</v>
      </c>
      <c r="AB35" s="1035" t="s">
        <v>869</v>
      </c>
      <c r="AC35" s="999">
        <v>2</v>
      </c>
      <c r="AD35" s="1150">
        <v>2</v>
      </c>
      <c r="AE35" s="1147" t="s">
        <v>870</v>
      </c>
      <c r="AF35" s="1149" t="s">
        <v>871</v>
      </c>
      <c r="AG35" s="1150">
        <v>2</v>
      </c>
      <c r="AH35" s="1151">
        <v>2</v>
      </c>
    </row>
    <row r="36" spans="1:34" ht="16.5">
      <c r="A36" s="2210"/>
      <c r="B36" s="2211"/>
      <c r="C36" s="1147"/>
      <c r="D36" s="1149"/>
      <c r="E36" s="1150"/>
      <c r="F36" s="1150"/>
      <c r="G36" s="1157" t="s">
        <v>872</v>
      </c>
      <c r="H36" s="1035" t="s">
        <v>873</v>
      </c>
      <c r="I36" s="999">
        <v>2</v>
      </c>
      <c r="J36" s="1154">
        <v>2</v>
      </c>
      <c r="K36" s="1158" t="s">
        <v>874</v>
      </c>
      <c r="L36" s="1149" t="s">
        <v>875</v>
      </c>
      <c r="M36" s="1150">
        <v>2</v>
      </c>
      <c r="N36" s="1150">
        <v>2</v>
      </c>
      <c r="O36" s="1147" t="s">
        <v>876</v>
      </c>
      <c r="P36" s="1149" t="s">
        <v>877</v>
      </c>
      <c r="Q36" s="1150">
        <v>2</v>
      </c>
      <c r="R36" s="1154">
        <v>2</v>
      </c>
      <c r="S36" s="1159" t="s">
        <v>878</v>
      </c>
      <c r="T36" s="1149" t="s">
        <v>879</v>
      </c>
      <c r="U36" s="1150">
        <v>2</v>
      </c>
      <c r="V36" s="1150">
        <v>2</v>
      </c>
      <c r="W36" s="1159" t="s">
        <v>880</v>
      </c>
      <c r="X36" s="1149" t="s">
        <v>881</v>
      </c>
      <c r="Y36" s="1150">
        <v>2</v>
      </c>
      <c r="Z36" s="1154">
        <v>2</v>
      </c>
      <c r="AA36" s="1148" t="s">
        <v>882</v>
      </c>
      <c r="AB36" s="1035" t="s">
        <v>883</v>
      </c>
      <c r="AC36" s="999">
        <v>2</v>
      </c>
      <c r="AD36" s="999">
        <v>2</v>
      </c>
      <c r="AE36" s="1147" t="s">
        <v>884</v>
      </c>
      <c r="AF36" s="1149" t="s">
        <v>885</v>
      </c>
      <c r="AG36" s="1150">
        <v>2</v>
      </c>
      <c r="AH36" s="1151">
        <v>2</v>
      </c>
    </row>
    <row r="37" spans="1:34" ht="16.5">
      <c r="A37" s="2210"/>
      <c r="B37" s="2211"/>
      <c r="C37" s="1147"/>
      <c r="D37" s="1160"/>
      <c r="E37" s="1150"/>
      <c r="F37" s="1150"/>
      <c r="G37" s="1147" t="s">
        <v>886</v>
      </c>
      <c r="H37" s="1149" t="s">
        <v>887</v>
      </c>
      <c r="I37" s="1150">
        <v>2</v>
      </c>
      <c r="J37" s="1151">
        <v>2</v>
      </c>
      <c r="K37" s="1158" t="s">
        <v>888</v>
      </c>
      <c r="L37" s="1149" t="s">
        <v>889</v>
      </c>
      <c r="M37" s="1150">
        <v>2</v>
      </c>
      <c r="N37" s="1150">
        <v>2</v>
      </c>
      <c r="O37" s="1147" t="s">
        <v>890</v>
      </c>
      <c r="P37" s="1149" t="s">
        <v>891</v>
      </c>
      <c r="Q37" s="1150">
        <v>2</v>
      </c>
      <c r="R37" s="1151">
        <v>2</v>
      </c>
      <c r="S37" s="1159" t="s">
        <v>892</v>
      </c>
      <c r="T37" s="1149" t="s">
        <v>893</v>
      </c>
      <c r="U37" s="1150">
        <v>2</v>
      </c>
      <c r="V37" s="1150">
        <v>2</v>
      </c>
      <c r="W37" s="1159" t="s">
        <v>894</v>
      </c>
      <c r="X37" s="1149" t="s">
        <v>895</v>
      </c>
      <c r="Y37" s="1150">
        <v>2</v>
      </c>
      <c r="Z37" s="1151">
        <v>2</v>
      </c>
      <c r="AA37" s="1147" t="s">
        <v>896</v>
      </c>
      <c r="AB37" s="1149" t="s">
        <v>897</v>
      </c>
      <c r="AC37" s="1150">
        <v>2</v>
      </c>
      <c r="AD37" s="1150">
        <v>2</v>
      </c>
      <c r="AE37" s="1149" t="s">
        <v>898</v>
      </c>
      <c r="AF37" s="1149" t="s">
        <v>899</v>
      </c>
      <c r="AG37" s="1150">
        <v>2</v>
      </c>
      <c r="AH37" s="1151">
        <v>2</v>
      </c>
    </row>
    <row r="38" spans="1:34" ht="16.5">
      <c r="A38" s="2210"/>
      <c r="B38" s="2211"/>
      <c r="C38" s="1147"/>
      <c r="D38" s="1160"/>
      <c r="E38" s="1150"/>
      <c r="F38" s="1150"/>
      <c r="G38" s="1147"/>
      <c r="H38" s="1149"/>
      <c r="I38" s="1150"/>
      <c r="J38" s="1151"/>
      <c r="K38" s="1158" t="s">
        <v>900</v>
      </c>
      <c r="L38" s="1149" t="s">
        <v>901</v>
      </c>
      <c r="M38" s="1150">
        <v>2</v>
      </c>
      <c r="N38" s="1150">
        <v>2</v>
      </c>
      <c r="O38" s="1147" t="s">
        <v>902</v>
      </c>
      <c r="P38" s="1149" t="s">
        <v>903</v>
      </c>
      <c r="Q38" s="1150">
        <v>2</v>
      </c>
      <c r="R38" s="1151">
        <v>2</v>
      </c>
      <c r="S38" s="49" t="s">
        <v>904</v>
      </c>
      <c r="T38" s="1161" t="s">
        <v>905</v>
      </c>
      <c r="U38" s="1162">
        <v>2</v>
      </c>
      <c r="V38" s="1162">
        <v>2</v>
      </c>
      <c r="W38" s="1159" t="s">
        <v>906</v>
      </c>
      <c r="X38" s="1149" t="s">
        <v>907</v>
      </c>
      <c r="Y38" s="1150">
        <v>2</v>
      </c>
      <c r="Z38" s="1151">
        <v>2</v>
      </c>
      <c r="AA38" s="1147" t="s">
        <v>908</v>
      </c>
      <c r="AB38" s="1149" t="s">
        <v>909</v>
      </c>
      <c r="AC38" s="1150">
        <v>2</v>
      </c>
      <c r="AD38" s="1150">
        <v>2</v>
      </c>
      <c r="AE38" s="1149" t="s">
        <v>910</v>
      </c>
      <c r="AF38" s="1149" t="s">
        <v>911</v>
      </c>
      <c r="AG38" s="1160">
        <v>3</v>
      </c>
      <c r="AH38" s="1163">
        <v>3</v>
      </c>
    </row>
    <row r="39" spans="1:34" ht="16.5">
      <c r="A39" s="2210"/>
      <c r="B39" s="2211"/>
      <c r="C39" s="1150"/>
      <c r="D39" s="1160"/>
      <c r="E39" s="1150"/>
      <c r="F39" s="1150"/>
      <c r="G39" s="1035"/>
      <c r="H39" s="1149"/>
      <c r="I39" s="1150"/>
      <c r="J39" s="1151"/>
      <c r="K39" s="1138" t="s">
        <v>912</v>
      </c>
      <c r="L39" s="1149" t="s">
        <v>913</v>
      </c>
      <c r="M39" s="1150">
        <v>2</v>
      </c>
      <c r="N39" s="1150">
        <v>2</v>
      </c>
      <c r="O39" s="1147" t="s">
        <v>914</v>
      </c>
      <c r="P39" s="1149" t="s">
        <v>915</v>
      </c>
      <c r="Q39" s="1150">
        <v>2</v>
      </c>
      <c r="R39" s="1151">
        <v>2</v>
      </c>
      <c r="S39" s="1159" t="s">
        <v>916</v>
      </c>
      <c r="T39" s="1149" t="s">
        <v>917</v>
      </c>
      <c r="U39" s="1150">
        <v>2</v>
      </c>
      <c r="V39" s="1150">
        <v>2</v>
      </c>
      <c r="W39" s="1153" t="s">
        <v>918</v>
      </c>
      <c r="X39" s="1035" t="s">
        <v>919</v>
      </c>
      <c r="Y39" s="999">
        <v>2</v>
      </c>
      <c r="Z39" s="1151">
        <v>2</v>
      </c>
      <c r="AA39" s="1149" t="s">
        <v>920</v>
      </c>
      <c r="AB39" s="1149" t="s">
        <v>921</v>
      </c>
      <c r="AC39" s="1150">
        <v>2</v>
      </c>
      <c r="AD39" s="1150">
        <v>2</v>
      </c>
      <c r="AE39" s="1149" t="s">
        <v>922</v>
      </c>
      <c r="AF39" s="1149" t="s">
        <v>923</v>
      </c>
      <c r="AG39" s="1160">
        <v>3</v>
      </c>
      <c r="AH39" s="1163">
        <v>3</v>
      </c>
    </row>
    <row r="40" spans="1:34" ht="16.5">
      <c r="A40" s="2210"/>
      <c r="B40" s="2211"/>
      <c r="C40" s="1162"/>
      <c r="D40" s="1162"/>
      <c r="E40" s="1162"/>
      <c r="F40" s="1162"/>
      <c r="G40" s="1138"/>
      <c r="H40" s="1147"/>
      <c r="I40" s="927"/>
      <c r="J40" s="1164"/>
      <c r="K40" s="1138" t="s">
        <v>924</v>
      </c>
      <c r="L40" s="1149" t="s">
        <v>925</v>
      </c>
      <c r="M40" s="1150">
        <v>2</v>
      </c>
      <c r="N40" s="1150">
        <v>2</v>
      </c>
      <c r="O40" s="1147" t="s">
        <v>926</v>
      </c>
      <c r="P40" s="1149" t="s">
        <v>927</v>
      </c>
      <c r="Q40" s="1150">
        <v>2</v>
      </c>
      <c r="R40" s="45">
        <v>2</v>
      </c>
      <c r="S40" s="1165" t="s">
        <v>928</v>
      </c>
      <c r="T40" s="1166" t="s">
        <v>929</v>
      </c>
      <c r="U40" s="1167">
        <v>2</v>
      </c>
      <c r="V40" s="1167">
        <v>2</v>
      </c>
      <c r="W40" s="1159" t="s">
        <v>930</v>
      </c>
      <c r="X40" s="1149" t="s">
        <v>931</v>
      </c>
      <c r="Y40" s="1150">
        <v>2</v>
      </c>
      <c r="Z40" s="45">
        <v>2</v>
      </c>
      <c r="AA40" s="1149" t="s">
        <v>932</v>
      </c>
      <c r="AB40" s="1149" t="s">
        <v>933</v>
      </c>
      <c r="AC40" s="1160">
        <v>3</v>
      </c>
      <c r="AD40" s="1160">
        <v>3</v>
      </c>
      <c r="AE40" s="1149"/>
      <c r="AF40" s="1149"/>
      <c r="AG40" s="1160"/>
      <c r="AH40" s="1163"/>
    </row>
    <row r="41" spans="1:34" ht="16.5">
      <c r="A41" s="2210"/>
      <c r="B41" s="2211"/>
      <c r="C41" s="1162"/>
      <c r="D41" s="1162"/>
      <c r="E41" s="1162"/>
      <c r="F41" s="1162"/>
      <c r="G41" s="1162"/>
      <c r="H41" s="1162"/>
      <c r="I41" s="1162"/>
      <c r="J41" s="1168"/>
      <c r="K41" s="1147" t="s">
        <v>934</v>
      </c>
      <c r="L41" s="1149" t="s">
        <v>935</v>
      </c>
      <c r="M41" s="1150">
        <v>2</v>
      </c>
      <c r="N41" s="1150">
        <v>2</v>
      </c>
      <c r="O41" s="1158" t="s">
        <v>936</v>
      </c>
      <c r="P41" s="1149" t="s">
        <v>937</v>
      </c>
      <c r="Q41" s="1150">
        <v>2</v>
      </c>
      <c r="R41" s="45">
        <v>2</v>
      </c>
      <c r="S41" s="1165" t="s">
        <v>938</v>
      </c>
      <c r="T41" s="1166" t="s">
        <v>939</v>
      </c>
      <c r="U41" s="1167">
        <v>2</v>
      </c>
      <c r="V41" s="1167">
        <v>2</v>
      </c>
      <c r="W41" s="1159" t="s">
        <v>940</v>
      </c>
      <c r="X41" s="1149" t="s">
        <v>941</v>
      </c>
      <c r="Y41" s="1150">
        <v>2</v>
      </c>
      <c r="Z41" s="45">
        <v>2</v>
      </c>
      <c r="AA41" s="1149" t="s">
        <v>942</v>
      </c>
      <c r="AB41" s="1149" t="s">
        <v>943</v>
      </c>
      <c r="AC41" s="1160">
        <v>3</v>
      </c>
      <c r="AD41" s="1160">
        <v>3</v>
      </c>
      <c r="AE41" s="1149"/>
      <c r="AF41" s="1149"/>
      <c r="AG41" s="1160"/>
      <c r="AH41" s="1163"/>
    </row>
    <row r="42" spans="1:34" ht="16.5">
      <c r="A42" s="2210"/>
      <c r="B42" s="2211"/>
      <c r="C42" s="1150"/>
      <c r="D42" s="1160"/>
      <c r="E42" s="1150"/>
      <c r="F42" s="1150"/>
      <c r="G42" s="1162"/>
      <c r="H42" s="1162"/>
      <c r="I42" s="1162"/>
      <c r="J42" s="1168"/>
      <c r="K42" s="1138" t="s">
        <v>944</v>
      </c>
      <c r="L42" s="1147" t="s">
        <v>945</v>
      </c>
      <c r="M42" s="927">
        <v>2</v>
      </c>
      <c r="N42" s="927">
        <v>2</v>
      </c>
      <c r="O42" s="1147" t="s">
        <v>946</v>
      </c>
      <c r="P42" s="1149" t="s">
        <v>947</v>
      </c>
      <c r="Q42" s="1150">
        <v>2</v>
      </c>
      <c r="R42" s="45">
        <v>2</v>
      </c>
      <c r="S42" s="1165" t="s">
        <v>948</v>
      </c>
      <c r="T42" s="1166" t="s">
        <v>949</v>
      </c>
      <c r="U42" s="1167">
        <v>2</v>
      </c>
      <c r="V42" s="1167">
        <v>2</v>
      </c>
      <c r="W42" s="1159" t="s">
        <v>950</v>
      </c>
      <c r="X42" s="1149" t="s">
        <v>951</v>
      </c>
      <c r="Y42" s="1150">
        <v>2</v>
      </c>
      <c r="Z42" s="45">
        <v>2</v>
      </c>
      <c r="AA42" s="1149" t="s">
        <v>952</v>
      </c>
      <c r="AB42" s="1149" t="s">
        <v>953</v>
      </c>
      <c r="AC42" s="1160">
        <v>3</v>
      </c>
      <c r="AD42" s="1160">
        <v>3</v>
      </c>
      <c r="AE42" s="1149"/>
      <c r="AF42" s="1149"/>
      <c r="AG42" s="1160"/>
      <c r="AH42" s="1163"/>
    </row>
    <row r="43" spans="1:34" ht="17.25" thickBot="1">
      <c r="A43" s="2210"/>
      <c r="B43" s="2211"/>
      <c r="C43" s="1169"/>
      <c r="D43" s="1170"/>
      <c r="E43" s="1169"/>
      <c r="F43" s="1169"/>
      <c r="G43" s="1171"/>
      <c r="H43" s="1171"/>
      <c r="I43" s="1171"/>
      <c r="J43" s="1172"/>
      <c r="K43" s="1173"/>
      <c r="L43" s="1171"/>
      <c r="M43" s="1171"/>
      <c r="N43" s="1171"/>
      <c r="O43" s="1174" t="s">
        <v>954</v>
      </c>
      <c r="P43" s="1174" t="s">
        <v>955</v>
      </c>
      <c r="Q43" s="955">
        <v>2</v>
      </c>
      <c r="R43" s="959">
        <v>2</v>
      </c>
      <c r="S43" s="1171"/>
      <c r="T43" s="1171"/>
      <c r="U43" s="1171"/>
      <c r="V43" s="1171"/>
      <c r="W43" s="1175" t="s">
        <v>956</v>
      </c>
      <c r="X43" s="1176" t="s">
        <v>957</v>
      </c>
      <c r="Y43" s="1169">
        <v>2</v>
      </c>
      <c r="Z43" s="959">
        <v>2</v>
      </c>
      <c r="AA43" s="1149"/>
      <c r="AB43" s="1149"/>
      <c r="AC43" s="1160"/>
      <c r="AD43" s="1160"/>
      <c r="AE43" s="1170"/>
      <c r="AF43" s="1176"/>
      <c r="AG43" s="1170"/>
      <c r="AH43" s="1177"/>
    </row>
    <row r="44" spans="1:34" ht="18" thickBot="1" thickTop="1">
      <c r="A44" s="2200" t="s">
        <v>786</v>
      </c>
      <c r="B44" s="2212"/>
      <c r="C44" s="962"/>
      <c r="D44" s="1178"/>
      <c r="E44" s="962">
        <v>2</v>
      </c>
      <c r="F44" s="962">
        <v>2</v>
      </c>
      <c r="G44" s="962"/>
      <c r="H44" s="1178"/>
      <c r="I44" s="962">
        <v>4</v>
      </c>
      <c r="J44" s="962">
        <v>4</v>
      </c>
      <c r="K44" s="1179"/>
      <c r="L44" s="1178"/>
      <c r="M44" s="962">
        <v>10</v>
      </c>
      <c r="N44" s="962">
        <v>10</v>
      </c>
      <c r="O44" s="962"/>
      <c r="P44" s="1178"/>
      <c r="Q44" s="962">
        <v>10</v>
      </c>
      <c r="R44" s="1180">
        <v>10</v>
      </c>
      <c r="S44" s="960"/>
      <c r="T44" s="1178"/>
      <c r="U44" s="962">
        <v>8</v>
      </c>
      <c r="V44" s="962">
        <v>8</v>
      </c>
      <c r="W44" s="962"/>
      <c r="X44" s="1178"/>
      <c r="Y44" s="962">
        <v>12</v>
      </c>
      <c r="Z44" s="1180">
        <v>12</v>
      </c>
      <c r="AA44" s="1181"/>
      <c r="AB44" s="1178"/>
      <c r="AC44" s="1182">
        <v>10</v>
      </c>
      <c r="AD44" s="1182">
        <v>10</v>
      </c>
      <c r="AE44" s="1182"/>
      <c r="AF44" s="1183"/>
      <c r="AG44" s="1182">
        <v>8</v>
      </c>
      <c r="AH44" s="1184">
        <v>8</v>
      </c>
    </row>
    <row r="45" spans="1:34" ht="18" thickBot="1" thickTop="1">
      <c r="A45" s="2213" t="s">
        <v>958</v>
      </c>
      <c r="B45" s="2214"/>
      <c r="C45" s="1662"/>
      <c r="D45" s="1663"/>
      <c r="E45" s="1186">
        <f>SUM(E13+E18+E21+E26+E31+E44)</f>
        <v>22</v>
      </c>
      <c r="F45" s="1186">
        <f>SUM(F13+F18+F21+F26+F31+F44-F16-F17)</f>
        <v>23</v>
      </c>
      <c r="G45" s="1187"/>
      <c r="H45" s="1185"/>
      <c r="I45" s="1186">
        <f>SUM(I13+I18+I21+I26+I31+I44)</f>
        <v>20</v>
      </c>
      <c r="J45" s="1186">
        <f>SUM(J13+J18+J21+J26+J31+J44-J16-J17)</f>
        <v>21</v>
      </c>
      <c r="K45" s="1188"/>
      <c r="L45" s="1189"/>
      <c r="M45" s="1190">
        <f>SUM(M13+M18+M21+M26+M31+M44)</f>
        <v>20</v>
      </c>
      <c r="N45" s="1190">
        <f>SUM(N13+N18+N21+N26+N31+N44)</f>
        <v>20</v>
      </c>
      <c r="O45" s="1191"/>
      <c r="P45" s="1192"/>
      <c r="Q45" s="1190">
        <f>SUM(Q13+Q18+Q21+Q26+Q31+Q44)</f>
        <v>18</v>
      </c>
      <c r="R45" s="1193">
        <f>SUM(R13+R18+R21+R26+R31+R44)</f>
        <v>18</v>
      </c>
      <c r="S45" s="1194"/>
      <c r="T45" s="1189"/>
      <c r="U45" s="1186">
        <f>SUM(U13+U18+U21+U26+U31+U44)</f>
        <v>18</v>
      </c>
      <c r="V45" s="1186">
        <f>SUM(V13+V18+V21+V26+V31+V44)</f>
        <v>18</v>
      </c>
      <c r="W45" s="1195"/>
      <c r="X45" s="1189"/>
      <c r="Y45" s="1186">
        <f>SUM(Y13+Y18+Y21+Y26+Y31+Y44)</f>
        <v>18</v>
      </c>
      <c r="Z45" s="1196">
        <f>SUM(Z13+Z18+Z21+Z26+Z31+Z44)</f>
        <v>18</v>
      </c>
      <c r="AA45" s="1197"/>
      <c r="AB45" s="1189"/>
      <c r="AC45" s="1186">
        <f>SUM(AC13+AC18+AC21+AC26+AC31+AC44)</f>
        <v>13</v>
      </c>
      <c r="AD45" s="1186">
        <f>SUM(AD13+AD18+AD21+AD26+AD31+AD44)</f>
        <v>13</v>
      </c>
      <c r="AE45" s="1195"/>
      <c r="AF45" s="1189"/>
      <c r="AG45" s="1186">
        <f>SUM(AG13+AG18+AG21+AG26+AG31+AG44)</f>
        <v>11</v>
      </c>
      <c r="AH45" s="1196">
        <f>SUM(AH13+AH18+AH21+AH26+AH31+AH44)</f>
        <v>11</v>
      </c>
    </row>
    <row r="46" spans="1:34" ht="16.5">
      <c r="A46" s="2188" t="s">
        <v>959</v>
      </c>
      <c r="B46" s="2189"/>
      <c r="C46" s="2197" t="s">
        <v>1615</v>
      </c>
      <c r="D46" s="2198"/>
      <c r="E46" s="2194">
        <f>E13+I13+M13+Q13+U13+Y13+AC13+AG13</f>
        <v>20</v>
      </c>
      <c r="F46" s="2194"/>
      <c r="G46" s="2194"/>
      <c r="H46" s="2195"/>
      <c r="I46" s="2195"/>
      <c r="J46" s="2195"/>
      <c r="K46" s="2195"/>
      <c r="L46" s="2182" t="s">
        <v>960</v>
      </c>
      <c r="M46" s="2180" t="s">
        <v>961</v>
      </c>
      <c r="N46" s="2180"/>
      <c r="O46" s="2180"/>
      <c r="P46" s="2180">
        <v>6</v>
      </c>
      <c r="Q46" s="2181"/>
      <c r="R46" s="2181"/>
      <c r="S46" s="2181"/>
      <c r="T46" s="2182" t="s">
        <v>962</v>
      </c>
      <c r="U46" s="2180" t="s">
        <v>963</v>
      </c>
      <c r="V46" s="2180"/>
      <c r="W46" s="2180"/>
      <c r="X46" s="2180">
        <f>E31+I31+M31+Q31+U31+Y31+AC31+AG31</f>
        <v>32</v>
      </c>
      <c r="Y46" s="2180"/>
      <c r="Z46" s="2180"/>
      <c r="AA46" s="2180"/>
      <c r="AB46" s="2182" t="s">
        <v>964</v>
      </c>
      <c r="AC46" s="2180">
        <f>ROUNDUP((E44+I44+M44+Q44+U44+Y44+AC44+AG44)/1.2,0)</f>
        <v>54</v>
      </c>
      <c r="AD46" s="2180"/>
      <c r="AE46" s="2180"/>
      <c r="AF46" s="2180"/>
      <c r="AG46" s="2180"/>
      <c r="AH46" s="2185"/>
    </row>
    <row r="47" spans="1:34" ht="16.5">
      <c r="A47" s="2190"/>
      <c r="B47" s="2191"/>
      <c r="C47" s="2199"/>
      <c r="D47" s="2198"/>
      <c r="E47" s="2196"/>
      <c r="F47" s="2196"/>
      <c r="G47" s="2196"/>
      <c r="H47" s="2196"/>
      <c r="I47" s="2196"/>
      <c r="J47" s="2196"/>
      <c r="K47" s="2196"/>
      <c r="L47" s="2183"/>
      <c r="M47" s="2187" t="s">
        <v>965</v>
      </c>
      <c r="N47" s="2184"/>
      <c r="O47" s="2184"/>
      <c r="P47" s="2187">
        <v>0</v>
      </c>
      <c r="Q47" s="2184"/>
      <c r="R47" s="2184"/>
      <c r="S47" s="2184"/>
      <c r="T47" s="2183"/>
      <c r="U47" s="2184"/>
      <c r="V47" s="2184"/>
      <c r="W47" s="2184"/>
      <c r="X47" s="2184"/>
      <c r="Y47" s="2184"/>
      <c r="Z47" s="2184"/>
      <c r="AA47" s="2184"/>
      <c r="AB47" s="2183"/>
      <c r="AC47" s="2184"/>
      <c r="AD47" s="2184"/>
      <c r="AE47" s="2184"/>
      <c r="AF47" s="2184"/>
      <c r="AG47" s="2184"/>
      <c r="AH47" s="2186"/>
    </row>
    <row r="48" spans="1:34" ht="17.25" thickBot="1">
      <c r="A48" s="2192"/>
      <c r="B48" s="2193"/>
      <c r="C48" s="2197" t="s">
        <v>1616</v>
      </c>
      <c r="D48" s="2198"/>
      <c r="E48" s="2167">
        <f>E21+I21+M21+Q21+U21+Y21+AC21+AG21</f>
        <v>4</v>
      </c>
      <c r="F48" s="2167"/>
      <c r="G48" s="2167"/>
      <c r="H48" s="2167"/>
      <c r="I48" s="2167"/>
      <c r="J48" s="2167"/>
      <c r="K48" s="2167"/>
      <c r="L48" s="1198" t="s">
        <v>966</v>
      </c>
      <c r="M48" s="2168">
        <f>E26+I26+M26+Q26+U26+Y26+AC26+AG26+AK26+AO26</f>
        <v>14</v>
      </c>
      <c r="N48" s="2168"/>
      <c r="O48" s="2168"/>
      <c r="P48" s="2168"/>
      <c r="Q48" s="2168"/>
      <c r="R48" s="2168"/>
      <c r="S48" s="2168"/>
      <c r="T48" s="1198" t="s">
        <v>967</v>
      </c>
      <c r="U48" s="2168">
        <f>E46+E48+M48+P46+P47+X46+AC46</f>
        <v>130</v>
      </c>
      <c r="V48" s="2168"/>
      <c r="W48" s="2168"/>
      <c r="X48" s="2168"/>
      <c r="Y48" s="2168"/>
      <c r="Z48" s="2168"/>
      <c r="AA48" s="2168"/>
      <c r="AB48" s="2168"/>
      <c r="AC48" s="2168"/>
      <c r="AD48" s="2168"/>
      <c r="AE48" s="2168"/>
      <c r="AF48" s="2168"/>
      <c r="AG48" s="2168"/>
      <c r="AH48" s="2169"/>
    </row>
    <row r="49" spans="1:34" ht="46.5" customHeight="1">
      <c r="A49" s="2170" t="s">
        <v>968</v>
      </c>
      <c r="B49" s="2155"/>
      <c r="C49" s="2173" t="s">
        <v>1617</v>
      </c>
      <c r="D49" s="2162"/>
      <c r="E49" s="2159"/>
      <c r="F49" s="2159"/>
      <c r="G49" s="2159"/>
      <c r="H49" s="2159"/>
      <c r="I49" s="2159"/>
      <c r="J49" s="2159"/>
      <c r="K49" s="2159"/>
      <c r="L49" s="2159"/>
      <c r="M49" s="2159"/>
      <c r="N49" s="2159"/>
      <c r="O49" s="2159"/>
      <c r="P49" s="2159"/>
      <c r="Q49" s="2159"/>
      <c r="R49" s="2174"/>
      <c r="S49" s="2177" t="s">
        <v>969</v>
      </c>
      <c r="T49" s="2146"/>
      <c r="U49" s="2147"/>
      <c r="V49" s="2148"/>
      <c r="W49" s="2155" t="s">
        <v>970</v>
      </c>
      <c r="X49" s="2146"/>
      <c r="Y49" s="2147"/>
      <c r="Z49" s="2148"/>
      <c r="AA49" s="2155" t="s">
        <v>971</v>
      </c>
      <c r="AB49" s="2146"/>
      <c r="AC49" s="2147"/>
      <c r="AD49" s="2148"/>
      <c r="AE49" s="2155" t="s">
        <v>972</v>
      </c>
      <c r="AF49" s="2158"/>
      <c r="AG49" s="2159"/>
      <c r="AH49" s="2160"/>
    </row>
    <row r="50" spans="1:34" ht="46.5" customHeight="1">
      <c r="A50" s="2171"/>
      <c r="B50" s="2156"/>
      <c r="C50" s="2161"/>
      <c r="D50" s="2162"/>
      <c r="E50" s="2162"/>
      <c r="F50" s="2162"/>
      <c r="G50" s="2162"/>
      <c r="H50" s="2162"/>
      <c r="I50" s="2162"/>
      <c r="J50" s="2162"/>
      <c r="K50" s="2162"/>
      <c r="L50" s="2162"/>
      <c r="M50" s="2162"/>
      <c r="N50" s="2162"/>
      <c r="O50" s="2162"/>
      <c r="P50" s="2162"/>
      <c r="Q50" s="2162"/>
      <c r="R50" s="2175"/>
      <c r="S50" s="2178"/>
      <c r="T50" s="2149"/>
      <c r="U50" s="2150"/>
      <c r="V50" s="2151"/>
      <c r="W50" s="2156"/>
      <c r="X50" s="2149"/>
      <c r="Y50" s="2150"/>
      <c r="Z50" s="2151"/>
      <c r="AA50" s="2156"/>
      <c r="AB50" s="2149"/>
      <c r="AC50" s="2150"/>
      <c r="AD50" s="2151"/>
      <c r="AE50" s="2156"/>
      <c r="AF50" s="2161"/>
      <c r="AG50" s="2162"/>
      <c r="AH50" s="2163"/>
    </row>
    <row r="51" spans="1:34" ht="46.5" customHeight="1">
      <c r="A51" s="2171"/>
      <c r="B51" s="2156"/>
      <c r="C51" s="2161"/>
      <c r="D51" s="2162"/>
      <c r="E51" s="2162"/>
      <c r="F51" s="2162"/>
      <c r="G51" s="2162"/>
      <c r="H51" s="2162"/>
      <c r="I51" s="2162"/>
      <c r="J51" s="2162"/>
      <c r="K51" s="2162"/>
      <c r="L51" s="2162"/>
      <c r="M51" s="2162"/>
      <c r="N51" s="2162"/>
      <c r="O51" s="2162"/>
      <c r="P51" s="2162"/>
      <c r="Q51" s="2162"/>
      <c r="R51" s="2175"/>
      <c r="S51" s="2178"/>
      <c r="T51" s="2149"/>
      <c r="U51" s="2150"/>
      <c r="V51" s="2151"/>
      <c r="W51" s="2156"/>
      <c r="X51" s="2149"/>
      <c r="Y51" s="2150"/>
      <c r="Z51" s="2151"/>
      <c r="AA51" s="2156"/>
      <c r="AB51" s="2149"/>
      <c r="AC51" s="2150"/>
      <c r="AD51" s="2151"/>
      <c r="AE51" s="2156"/>
      <c r="AF51" s="2161"/>
      <c r="AG51" s="2162"/>
      <c r="AH51" s="2163"/>
    </row>
    <row r="52" spans="1:34" ht="46.5" customHeight="1">
      <c r="A52" s="2171"/>
      <c r="B52" s="2156"/>
      <c r="C52" s="2161"/>
      <c r="D52" s="2162"/>
      <c r="E52" s="2162"/>
      <c r="F52" s="2162"/>
      <c r="G52" s="2162"/>
      <c r="H52" s="2162"/>
      <c r="I52" s="2162"/>
      <c r="J52" s="2162"/>
      <c r="K52" s="2162"/>
      <c r="L52" s="2162"/>
      <c r="M52" s="2162"/>
      <c r="N52" s="2162"/>
      <c r="O52" s="2162"/>
      <c r="P52" s="2162"/>
      <c r="Q52" s="2162"/>
      <c r="R52" s="2175"/>
      <c r="S52" s="2178"/>
      <c r="T52" s="2149"/>
      <c r="U52" s="2150"/>
      <c r="V52" s="2151"/>
      <c r="W52" s="2156"/>
      <c r="X52" s="2149"/>
      <c r="Y52" s="2150"/>
      <c r="Z52" s="2151"/>
      <c r="AA52" s="2156"/>
      <c r="AB52" s="2149"/>
      <c r="AC52" s="2150"/>
      <c r="AD52" s="2151"/>
      <c r="AE52" s="2156"/>
      <c r="AF52" s="2161"/>
      <c r="AG52" s="2162"/>
      <c r="AH52" s="2163"/>
    </row>
    <row r="53" spans="1:34" ht="46.5" customHeight="1" thickBot="1">
      <c r="A53" s="2172"/>
      <c r="B53" s="2157"/>
      <c r="C53" s="2164"/>
      <c r="D53" s="2165"/>
      <c r="E53" s="2165"/>
      <c r="F53" s="2165"/>
      <c r="G53" s="2165"/>
      <c r="H53" s="2165"/>
      <c r="I53" s="2165"/>
      <c r="J53" s="2165"/>
      <c r="K53" s="2165"/>
      <c r="L53" s="2165"/>
      <c r="M53" s="2165"/>
      <c r="N53" s="2165"/>
      <c r="O53" s="2165"/>
      <c r="P53" s="2165"/>
      <c r="Q53" s="2165"/>
      <c r="R53" s="2176"/>
      <c r="S53" s="2179"/>
      <c r="T53" s="2152"/>
      <c r="U53" s="2153"/>
      <c r="V53" s="2154"/>
      <c r="W53" s="2157"/>
      <c r="X53" s="2152"/>
      <c r="Y53" s="2153"/>
      <c r="Z53" s="2154"/>
      <c r="AA53" s="2157"/>
      <c r="AB53" s="2152"/>
      <c r="AC53" s="2153"/>
      <c r="AD53" s="2154"/>
      <c r="AE53" s="2157"/>
      <c r="AF53" s="2164"/>
      <c r="AG53" s="2165"/>
      <c r="AH53" s="2166"/>
    </row>
  </sheetData>
  <sheetProtection/>
  <mergeCells count="58">
    <mergeCell ref="S4:Z4"/>
    <mergeCell ref="W5:Z5"/>
    <mergeCell ref="AA5:AD5"/>
    <mergeCell ref="AE5:AH5"/>
    <mergeCell ref="AA4:AH4"/>
    <mergeCell ref="G5:J5"/>
    <mergeCell ref="K5:N5"/>
    <mergeCell ref="O5:R5"/>
    <mergeCell ref="S5:V5"/>
    <mergeCell ref="A2:AH2"/>
    <mergeCell ref="A3:AH3"/>
    <mergeCell ref="A4:B4"/>
    <mergeCell ref="C4:J4"/>
    <mergeCell ref="K4:R4"/>
    <mergeCell ref="A14:A17"/>
    <mergeCell ref="B14:B15"/>
    <mergeCell ref="B16:B17"/>
    <mergeCell ref="A5:B5"/>
    <mergeCell ref="C5:F5"/>
    <mergeCell ref="A18:B18"/>
    <mergeCell ref="A6:B12"/>
    <mergeCell ref="A13:B13"/>
    <mergeCell ref="A19:B20"/>
    <mergeCell ref="A21:B21"/>
    <mergeCell ref="A22:B25"/>
    <mergeCell ref="A26:B26"/>
    <mergeCell ref="A27:B30"/>
    <mergeCell ref="A31:B31"/>
    <mergeCell ref="A32:B43"/>
    <mergeCell ref="A44:B44"/>
    <mergeCell ref="A45:B45"/>
    <mergeCell ref="A46:B48"/>
    <mergeCell ref="E46:K47"/>
    <mergeCell ref="L46:L47"/>
    <mergeCell ref="M46:O46"/>
    <mergeCell ref="M47:O47"/>
    <mergeCell ref="C46:D47"/>
    <mergeCell ref="C48:D48"/>
    <mergeCell ref="P46:S46"/>
    <mergeCell ref="T46:T47"/>
    <mergeCell ref="U46:W47"/>
    <mergeCell ref="X46:AA47"/>
    <mergeCell ref="AB46:AB47"/>
    <mergeCell ref="AC46:AH47"/>
    <mergeCell ref="P47:S47"/>
    <mergeCell ref="A49:B53"/>
    <mergeCell ref="C49:R53"/>
    <mergeCell ref="S49:S53"/>
    <mergeCell ref="T49:V53"/>
    <mergeCell ref="W49:W53"/>
    <mergeCell ref="X49:Z53"/>
    <mergeCell ref="AB49:AD53"/>
    <mergeCell ref="AE49:AE53"/>
    <mergeCell ref="AF49:AH53"/>
    <mergeCell ref="E48:K48"/>
    <mergeCell ref="M48:S48"/>
    <mergeCell ref="U48:AH48"/>
    <mergeCell ref="AA49:AA53"/>
  </mergeCells>
  <printOptions horizontalCentered="1"/>
  <pageMargins left="0" right="0" top="0.35433070866141736" bottom="0.35433070866141736" header="0.31496062992125984" footer="0.11811023622047245"/>
  <pageSetup fitToHeight="1" fitToWidth="1" orientation="landscape" paperSize="9" scale="49" r:id="rId1"/>
</worksheet>
</file>

<file path=xl/worksheets/sheet8.xml><?xml version="1.0" encoding="utf-8"?>
<worksheet xmlns="http://schemas.openxmlformats.org/spreadsheetml/2006/main" xmlns:r="http://schemas.openxmlformats.org/officeDocument/2006/relationships">
  <sheetPr>
    <pageSetUpPr fitToPage="1"/>
  </sheetPr>
  <dimension ref="A1:AG23"/>
  <sheetViews>
    <sheetView view="pageBreakPreview" zoomScale="60" zoomScalePageLayoutView="0" workbookViewId="0" topLeftCell="A1">
      <selection activeCell="L25" sqref="L25"/>
    </sheetView>
  </sheetViews>
  <sheetFormatPr defaultColWidth="9.00390625" defaultRowHeight="12.75"/>
  <cols>
    <col min="1" max="1" width="6.75390625" style="0" customWidth="1"/>
    <col min="2" max="2" width="11.125" style="0" bestFit="1" customWidth="1"/>
    <col min="3" max="3" width="14.125" style="0" customWidth="1"/>
    <col min="4" max="5" width="3.375" style="0" bestFit="1" customWidth="1"/>
    <col min="6" max="6" width="11.125" style="0" bestFit="1" customWidth="1"/>
    <col min="7" max="7" width="14.125" style="0" customWidth="1"/>
    <col min="8" max="9" width="3.375" style="0" bestFit="1" customWidth="1"/>
    <col min="10" max="10" width="11.125" style="0" bestFit="1" customWidth="1"/>
    <col min="11" max="11" width="14.125" style="0" customWidth="1"/>
    <col min="12" max="13" width="3.75390625" style="0" bestFit="1" customWidth="1"/>
    <col min="14" max="14" width="10.875" style="0" bestFit="1" customWidth="1"/>
    <col min="15" max="15" width="14.125" style="0" customWidth="1"/>
    <col min="16" max="17" width="3.75390625" style="0" bestFit="1" customWidth="1"/>
    <col min="18" max="18" width="9.625" style="0" customWidth="1"/>
    <col min="19" max="19" width="14.125" style="0" customWidth="1"/>
    <col min="20" max="21" width="3.75390625" style="0" bestFit="1" customWidth="1"/>
    <col min="22" max="22" width="9.625" style="0" customWidth="1"/>
    <col min="23" max="23" width="14.125" style="0" customWidth="1"/>
    <col min="24" max="25" width="3.75390625" style="0" bestFit="1" customWidth="1"/>
    <col min="26" max="26" width="9.625" style="0" customWidth="1"/>
    <col min="27" max="27" width="14.125" style="0" customWidth="1"/>
    <col min="28" max="29" width="3.75390625" style="0" bestFit="1" customWidth="1"/>
    <col min="30" max="30" width="9.625" style="0" customWidth="1"/>
    <col min="31" max="31" width="14.125" style="0" customWidth="1"/>
    <col min="32" max="33" width="3.75390625" style="0" bestFit="1" customWidth="1"/>
  </cols>
  <sheetData>
    <row r="1" spans="1:33" ht="27.75">
      <c r="A1" s="2253" t="s">
        <v>973</v>
      </c>
      <c r="B1" s="2253"/>
      <c r="C1" s="2253"/>
      <c r="D1" s="2253"/>
      <c r="E1" s="2253"/>
      <c r="F1" s="2253"/>
      <c r="G1" s="2253"/>
      <c r="H1" s="2253"/>
      <c r="I1" s="2253"/>
      <c r="J1" s="2253"/>
      <c r="K1" s="2253"/>
      <c r="L1" s="2253"/>
      <c r="M1" s="2253"/>
      <c r="N1" s="2253"/>
      <c r="O1" s="2253"/>
      <c r="P1" s="2253"/>
      <c r="Q1" s="2253"/>
      <c r="R1" s="2253"/>
      <c r="S1" s="2253"/>
      <c r="T1" s="2253"/>
      <c r="U1" s="2253"/>
      <c r="V1" s="2253"/>
      <c r="W1" s="2253"/>
      <c r="X1" s="2253"/>
      <c r="Y1" s="2253"/>
      <c r="Z1" s="2253"/>
      <c r="AA1" s="2253"/>
      <c r="AB1" s="2253"/>
      <c r="AC1" s="2253"/>
      <c r="AD1" s="2253"/>
      <c r="AE1" s="2253"/>
      <c r="AF1" s="2253"/>
      <c r="AG1" s="2253"/>
    </row>
    <row r="2" spans="1:33" ht="16.5">
      <c r="A2" s="2254" t="s">
        <v>974</v>
      </c>
      <c r="B2" s="2254"/>
      <c r="C2" s="2254"/>
      <c r="D2" s="2254"/>
      <c r="E2" s="2254"/>
      <c r="F2" s="2254"/>
      <c r="G2" s="2254"/>
      <c r="H2" s="2254"/>
      <c r="I2" s="2254"/>
      <c r="J2" s="2254"/>
      <c r="K2" s="2254"/>
      <c r="L2" s="2254"/>
      <c r="M2" s="2254"/>
      <c r="N2" s="2254"/>
      <c r="O2" s="2254"/>
      <c r="P2" s="2254"/>
      <c r="Q2" s="2254"/>
      <c r="R2" s="2254"/>
      <c r="S2" s="2254"/>
      <c r="T2" s="2254"/>
      <c r="U2" s="2254"/>
      <c r="V2" s="2254"/>
      <c r="W2" s="2254"/>
      <c r="X2" s="2254"/>
      <c r="Y2" s="2254"/>
      <c r="Z2" s="2254"/>
      <c r="AA2" s="2254"/>
      <c r="AB2" s="2254"/>
      <c r="AC2" s="2254"/>
      <c r="AD2" s="2254"/>
      <c r="AE2" s="2254"/>
      <c r="AF2" s="2254"/>
      <c r="AG2" s="2254"/>
    </row>
    <row r="3" spans="1:33" ht="16.5">
      <c r="A3" s="129" t="s">
        <v>0</v>
      </c>
      <c r="B3" s="2255" t="s">
        <v>975</v>
      </c>
      <c r="C3" s="2255"/>
      <c r="D3" s="2255"/>
      <c r="E3" s="2255"/>
      <c r="F3" s="2255"/>
      <c r="G3" s="2255"/>
      <c r="H3" s="2255"/>
      <c r="I3" s="2255"/>
      <c r="J3" s="2255" t="s">
        <v>976</v>
      </c>
      <c r="K3" s="2255"/>
      <c r="L3" s="2255"/>
      <c r="M3" s="2255"/>
      <c r="N3" s="2255"/>
      <c r="O3" s="2255"/>
      <c r="P3" s="2255"/>
      <c r="Q3" s="2255"/>
      <c r="R3" s="2255" t="s">
        <v>230</v>
      </c>
      <c r="S3" s="2255"/>
      <c r="T3" s="2255"/>
      <c r="U3" s="2255"/>
      <c r="V3" s="2255"/>
      <c r="W3" s="2255"/>
      <c r="X3" s="2255"/>
      <c r="Y3" s="2255"/>
      <c r="Z3" s="2255" t="s">
        <v>161</v>
      </c>
      <c r="AA3" s="2255"/>
      <c r="AB3" s="2255"/>
      <c r="AC3" s="2255"/>
      <c r="AD3" s="2255"/>
      <c r="AE3" s="2255"/>
      <c r="AF3" s="2255"/>
      <c r="AG3" s="2255"/>
    </row>
    <row r="4" spans="1:33" ht="16.5">
      <c r="A4" s="1200" t="s">
        <v>231</v>
      </c>
      <c r="B4" s="2241" t="s">
        <v>5</v>
      </c>
      <c r="C4" s="2241"/>
      <c r="D4" s="2241"/>
      <c r="E4" s="2241"/>
      <c r="F4" s="2241" t="s">
        <v>6</v>
      </c>
      <c r="G4" s="2241"/>
      <c r="H4" s="2241"/>
      <c r="I4" s="2241"/>
      <c r="J4" s="2241" t="s">
        <v>5</v>
      </c>
      <c r="K4" s="2241"/>
      <c r="L4" s="2241"/>
      <c r="M4" s="2241"/>
      <c r="N4" s="2241" t="s">
        <v>6</v>
      </c>
      <c r="O4" s="2241"/>
      <c r="P4" s="2241"/>
      <c r="Q4" s="2241"/>
      <c r="R4" s="2241" t="s">
        <v>5</v>
      </c>
      <c r="S4" s="2241"/>
      <c r="T4" s="2241"/>
      <c r="U4" s="2241"/>
      <c r="V4" s="2241" t="s">
        <v>6</v>
      </c>
      <c r="W4" s="2241"/>
      <c r="X4" s="2241"/>
      <c r="Y4" s="2241"/>
      <c r="Z4" s="2241" t="s">
        <v>5</v>
      </c>
      <c r="AA4" s="2241"/>
      <c r="AB4" s="2241"/>
      <c r="AC4" s="2241"/>
      <c r="AD4" s="2241" t="s">
        <v>6</v>
      </c>
      <c r="AE4" s="2241"/>
      <c r="AF4" s="2241"/>
      <c r="AG4" s="2241"/>
    </row>
    <row r="5" spans="1:33" ht="31.5">
      <c r="A5" s="1202" t="s">
        <v>977</v>
      </c>
      <c r="B5" s="558" t="s">
        <v>8</v>
      </c>
      <c r="C5" s="1203" t="s">
        <v>9</v>
      </c>
      <c r="D5" s="1201" t="s">
        <v>978</v>
      </c>
      <c r="E5" s="1201" t="s">
        <v>11</v>
      </c>
      <c r="F5" s="558" t="s">
        <v>8</v>
      </c>
      <c r="G5" s="558" t="s">
        <v>9</v>
      </c>
      <c r="H5" s="1201" t="s">
        <v>10</v>
      </c>
      <c r="I5" s="1201" t="s">
        <v>11</v>
      </c>
      <c r="J5" s="558" t="s">
        <v>8</v>
      </c>
      <c r="K5" s="558" t="s">
        <v>9</v>
      </c>
      <c r="L5" s="1201" t="s">
        <v>10</v>
      </c>
      <c r="M5" s="1201" t="s">
        <v>11</v>
      </c>
      <c r="N5" s="558" t="s">
        <v>8</v>
      </c>
      <c r="O5" s="558" t="s">
        <v>9</v>
      </c>
      <c r="P5" s="1201" t="s">
        <v>10</v>
      </c>
      <c r="Q5" s="1201" t="s">
        <v>11</v>
      </c>
      <c r="R5" s="558" t="s">
        <v>8</v>
      </c>
      <c r="S5" s="558" t="s">
        <v>9</v>
      </c>
      <c r="T5" s="1201" t="s">
        <v>10</v>
      </c>
      <c r="U5" s="1201" t="s">
        <v>11</v>
      </c>
      <c r="V5" s="558" t="s">
        <v>8</v>
      </c>
      <c r="W5" s="558" t="s">
        <v>9</v>
      </c>
      <c r="X5" s="1201" t="s">
        <v>10</v>
      </c>
      <c r="Y5" s="1201" t="s">
        <v>11</v>
      </c>
      <c r="Z5" s="1203" t="s">
        <v>8</v>
      </c>
      <c r="AA5" s="1203" t="s">
        <v>9</v>
      </c>
      <c r="AB5" s="1201" t="s">
        <v>10</v>
      </c>
      <c r="AC5" s="1201" t="s">
        <v>11</v>
      </c>
      <c r="AD5" s="1203" t="s">
        <v>8</v>
      </c>
      <c r="AE5" s="1203" t="s">
        <v>9</v>
      </c>
      <c r="AF5" s="1201" t="s">
        <v>10</v>
      </c>
      <c r="AG5" s="1201" t="s">
        <v>11</v>
      </c>
    </row>
    <row r="6" spans="1:33" ht="16.5">
      <c r="A6" s="2245" t="s">
        <v>979</v>
      </c>
      <c r="B6" s="1204" t="s">
        <v>980</v>
      </c>
      <c r="C6" s="1205" t="s">
        <v>981</v>
      </c>
      <c r="D6" s="1206">
        <v>2</v>
      </c>
      <c r="E6" s="1206">
        <v>2</v>
      </c>
      <c r="F6" s="1207" t="s">
        <v>982</v>
      </c>
      <c r="G6" s="1205" t="s">
        <v>983</v>
      </c>
      <c r="H6" s="1206">
        <v>2</v>
      </c>
      <c r="I6" s="1206">
        <v>2</v>
      </c>
      <c r="J6" s="1206" t="s">
        <v>984</v>
      </c>
      <c r="K6" s="1208" t="s">
        <v>985</v>
      </c>
      <c r="L6" s="1206">
        <v>1</v>
      </c>
      <c r="M6" s="1206">
        <v>2</v>
      </c>
      <c r="N6" s="1206" t="s">
        <v>986</v>
      </c>
      <c r="O6" s="1208" t="s">
        <v>987</v>
      </c>
      <c r="P6" s="1206">
        <v>1</v>
      </c>
      <c r="Q6" s="1206">
        <v>2</v>
      </c>
      <c r="R6" s="1206"/>
      <c r="S6" s="1209"/>
      <c r="T6" s="1210"/>
      <c r="U6" s="1210"/>
      <c r="V6" s="1210"/>
      <c r="W6" s="1209"/>
      <c r="X6" s="1210"/>
      <c r="Y6" s="1210"/>
      <c r="Z6" s="1211"/>
      <c r="AA6" s="1209"/>
      <c r="AB6" s="1210"/>
      <c r="AC6" s="1210"/>
      <c r="AD6" s="1211"/>
      <c r="AE6" s="1209"/>
      <c r="AF6" s="1210"/>
      <c r="AG6" s="1210"/>
    </row>
    <row r="7" spans="1:33" ht="16.5">
      <c r="A7" s="2245"/>
      <c r="B7" s="1204" t="s">
        <v>988</v>
      </c>
      <c r="C7" s="1212" t="s">
        <v>216</v>
      </c>
      <c r="D7" s="1204">
        <v>0</v>
      </c>
      <c r="E7" s="1204">
        <v>1</v>
      </c>
      <c r="F7" s="1204"/>
      <c r="G7" s="1213"/>
      <c r="H7" s="1204"/>
      <c r="I7" s="1204"/>
      <c r="J7" s="1204"/>
      <c r="K7" s="1214"/>
      <c r="L7" s="1204"/>
      <c r="M7" s="1204"/>
      <c r="N7" s="1204"/>
      <c r="O7" s="1214"/>
      <c r="P7" s="1204"/>
      <c r="Q7" s="1204"/>
      <c r="R7" s="1204"/>
      <c r="S7" s="1215"/>
      <c r="T7" s="558"/>
      <c r="U7" s="558"/>
      <c r="V7" s="558"/>
      <c r="W7" s="1215"/>
      <c r="X7" s="558"/>
      <c r="Y7" s="558"/>
      <c r="Z7" s="1203"/>
      <c r="AA7" s="1215"/>
      <c r="AB7" s="558"/>
      <c r="AC7" s="558"/>
      <c r="AD7" s="1203"/>
      <c r="AE7" s="1215"/>
      <c r="AF7" s="558"/>
      <c r="AG7" s="558"/>
    </row>
    <row r="8" spans="1:33" ht="16.5">
      <c r="A8" s="2245"/>
      <c r="B8" s="1204"/>
      <c r="C8" s="1213"/>
      <c r="D8" s="1204"/>
      <c r="E8" s="1204"/>
      <c r="F8" s="1204"/>
      <c r="G8" s="1216"/>
      <c r="H8" s="1204"/>
      <c r="I8" s="1204"/>
      <c r="J8" s="1204"/>
      <c r="K8" s="1214"/>
      <c r="L8" s="1204"/>
      <c r="M8" s="1204"/>
      <c r="N8" s="1204"/>
      <c r="O8" s="1214"/>
      <c r="P8" s="1204"/>
      <c r="Q8" s="1204"/>
      <c r="R8" s="1204"/>
      <c r="S8" s="1215"/>
      <c r="T8" s="558"/>
      <c r="U8" s="558"/>
      <c r="V8" s="558"/>
      <c r="W8" s="1215"/>
      <c r="X8" s="558"/>
      <c r="Y8" s="558"/>
      <c r="Z8" s="1203"/>
      <c r="AA8" s="1215"/>
      <c r="AB8" s="558"/>
      <c r="AC8" s="558"/>
      <c r="AD8" s="1203"/>
      <c r="AE8" s="1215"/>
      <c r="AF8" s="558"/>
      <c r="AG8" s="558"/>
    </row>
    <row r="9" spans="1:33" ht="17.25" thickBot="1">
      <c r="A9" s="2246"/>
      <c r="B9" s="1217"/>
      <c r="C9" s="1218"/>
      <c r="D9" s="1219"/>
      <c r="E9" s="1219"/>
      <c r="F9" s="1219"/>
      <c r="G9" s="1220"/>
      <c r="H9" s="1219"/>
      <c r="I9" s="1219"/>
      <c r="J9" s="1219"/>
      <c r="K9" s="1218"/>
      <c r="L9" s="1219"/>
      <c r="M9" s="1219"/>
      <c r="N9" s="1219"/>
      <c r="O9" s="127"/>
      <c r="P9" s="1219"/>
      <c r="Q9" s="1219"/>
      <c r="R9" s="1219"/>
      <c r="S9" s="1221"/>
      <c r="T9" s="1222"/>
      <c r="U9" s="1222"/>
      <c r="V9" s="1222"/>
      <c r="W9" s="1221"/>
      <c r="X9" s="1222"/>
      <c r="Y9" s="1222"/>
      <c r="Z9" s="1223"/>
      <c r="AA9" s="1221"/>
      <c r="AB9" s="1222"/>
      <c r="AC9" s="1222"/>
      <c r="AD9" s="1223"/>
      <c r="AE9" s="1221"/>
      <c r="AF9" s="1222"/>
      <c r="AG9" s="1222"/>
    </row>
    <row r="10" spans="1:33" ht="18" thickBot="1" thickTop="1">
      <c r="A10" s="1224" t="s">
        <v>38</v>
      </c>
      <c r="B10" s="1225"/>
      <c r="C10" s="1226"/>
      <c r="D10" s="1225">
        <f>D6</f>
        <v>2</v>
      </c>
      <c r="E10" s="1225">
        <f>E6+E7</f>
        <v>3</v>
      </c>
      <c r="F10" s="1225"/>
      <c r="G10" s="1227"/>
      <c r="H10" s="1225">
        <f>H6</f>
        <v>2</v>
      </c>
      <c r="I10" s="1225">
        <f>I6</f>
        <v>2</v>
      </c>
      <c r="J10" s="1225"/>
      <c r="K10" s="1228"/>
      <c r="L10" s="1225">
        <f>L6</f>
        <v>1</v>
      </c>
      <c r="M10" s="1225">
        <f>M6</f>
        <v>2</v>
      </c>
      <c r="N10" s="1225"/>
      <c r="O10" s="1228"/>
      <c r="P10" s="1225">
        <f>P6</f>
        <v>1</v>
      </c>
      <c r="Q10" s="1225">
        <f>Q6</f>
        <v>2</v>
      </c>
      <c r="R10" s="1229"/>
      <c r="S10" s="1230"/>
      <c r="T10" s="1224"/>
      <c r="U10" s="1224"/>
      <c r="V10" s="1231"/>
      <c r="W10" s="1230"/>
      <c r="X10" s="1224"/>
      <c r="Y10" s="1224"/>
      <c r="Z10" s="1230"/>
      <c r="AA10" s="1230"/>
      <c r="AB10" s="1224"/>
      <c r="AC10" s="1224"/>
      <c r="AD10" s="1230"/>
      <c r="AE10" s="1230"/>
      <c r="AF10" s="1224"/>
      <c r="AG10" s="1224"/>
    </row>
    <row r="11" spans="1:33" ht="32.25" thickTop="1">
      <c r="A11" s="2247" t="s">
        <v>989</v>
      </c>
      <c r="B11" s="1232" t="s">
        <v>990</v>
      </c>
      <c r="C11" s="1233" t="s">
        <v>991</v>
      </c>
      <c r="D11" s="1204">
        <v>3</v>
      </c>
      <c r="E11" s="1204">
        <v>3</v>
      </c>
      <c r="F11" s="1204" t="s">
        <v>992</v>
      </c>
      <c r="G11" s="1213" t="s">
        <v>993</v>
      </c>
      <c r="H11" s="1204">
        <v>3</v>
      </c>
      <c r="I11" s="1204">
        <v>3</v>
      </c>
      <c r="J11" s="1234" t="s">
        <v>994</v>
      </c>
      <c r="K11" s="1208" t="s">
        <v>995</v>
      </c>
      <c r="L11" s="1204">
        <v>3</v>
      </c>
      <c r="M11" s="1204">
        <v>3</v>
      </c>
      <c r="N11" s="1204" t="s">
        <v>996</v>
      </c>
      <c r="O11" s="1208" t="s">
        <v>997</v>
      </c>
      <c r="P11" s="1204">
        <v>3</v>
      </c>
      <c r="Q11" s="1204">
        <v>3</v>
      </c>
      <c r="R11" s="1235"/>
      <c r="S11" s="1236"/>
      <c r="T11" s="1210"/>
      <c r="U11" s="1210"/>
      <c r="V11" s="1210"/>
      <c r="W11" s="1209"/>
      <c r="X11" s="1210"/>
      <c r="Y11" s="1210"/>
      <c r="Z11" s="1211"/>
      <c r="AA11" s="1209"/>
      <c r="AB11" s="1210"/>
      <c r="AC11" s="1210"/>
      <c r="AD11" s="1211"/>
      <c r="AE11" s="1209"/>
      <c r="AF11" s="1210"/>
      <c r="AG11" s="1210"/>
    </row>
    <row r="12" spans="1:33" ht="31.5">
      <c r="A12" s="2248"/>
      <c r="B12" s="1204" t="s">
        <v>998</v>
      </c>
      <c r="C12" s="1208" t="s">
        <v>999</v>
      </c>
      <c r="D12" s="1204">
        <v>3</v>
      </c>
      <c r="E12" s="1204">
        <v>3</v>
      </c>
      <c r="F12" s="1199" t="s">
        <v>1000</v>
      </c>
      <c r="G12" s="1213" t="s">
        <v>1001</v>
      </c>
      <c r="H12" s="1204">
        <v>3</v>
      </c>
      <c r="I12" s="1204">
        <v>3</v>
      </c>
      <c r="J12" s="1234" t="s">
        <v>1002</v>
      </c>
      <c r="K12" s="1208" t="s">
        <v>1003</v>
      </c>
      <c r="L12" s="1204">
        <v>3</v>
      </c>
      <c r="M12" s="1204">
        <v>3</v>
      </c>
      <c r="N12" s="1234" t="s">
        <v>1004</v>
      </c>
      <c r="O12" s="1208" t="s">
        <v>1005</v>
      </c>
      <c r="P12" s="1204">
        <v>3</v>
      </c>
      <c r="Q12" s="1204">
        <v>3</v>
      </c>
      <c r="R12" s="1204"/>
      <c r="S12" s="557"/>
      <c r="T12" s="558"/>
      <c r="U12" s="558"/>
      <c r="V12" s="558"/>
      <c r="W12" s="1215"/>
      <c r="X12" s="558"/>
      <c r="Y12" s="558"/>
      <c r="Z12" s="1203"/>
      <c r="AA12" s="1215"/>
      <c r="AB12" s="558"/>
      <c r="AC12" s="558"/>
      <c r="AD12" s="1203"/>
      <c r="AE12" s="1215"/>
      <c r="AF12" s="558"/>
      <c r="AG12" s="558"/>
    </row>
    <row r="13" spans="1:33" ht="31.5">
      <c r="A13" s="2248"/>
      <c r="B13" s="1234" t="s">
        <v>1006</v>
      </c>
      <c r="C13" s="1208" t="s">
        <v>1007</v>
      </c>
      <c r="D13" s="1204">
        <v>3</v>
      </c>
      <c r="E13" s="1204">
        <v>3</v>
      </c>
      <c r="F13" s="1234" t="s">
        <v>1008</v>
      </c>
      <c r="G13" s="1208" t="s">
        <v>1009</v>
      </c>
      <c r="H13" s="1204">
        <v>3</v>
      </c>
      <c r="I13" s="1204">
        <v>3</v>
      </c>
      <c r="J13" s="1234" t="s">
        <v>1010</v>
      </c>
      <c r="K13" s="1208" t="s">
        <v>1011</v>
      </c>
      <c r="L13" s="1204">
        <v>3</v>
      </c>
      <c r="M13" s="1204">
        <v>3</v>
      </c>
      <c r="N13" s="1204" t="s">
        <v>1012</v>
      </c>
      <c r="O13" s="1208" t="s">
        <v>1013</v>
      </c>
      <c r="P13" s="1204">
        <v>3</v>
      </c>
      <c r="Q13" s="1204">
        <v>3</v>
      </c>
      <c r="R13" s="1204"/>
      <c r="S13" s="557"/>
      <c r="T13" s="558"/>
      <c r="U13" s="558"/>
      <c r="V13" s="558"/>
      <c r="W13" s="1215"/>
      <c r="X13" s="558"/>
      <c r="Y13" s="558"/>
      <c r="Z13" s="1203"/>
      <c r="AA13" s="1215"/>
      <c r="AB13" s="558"/>
      <c r="AC13" s="558"/>
      <c r="AD13" s="1203"/>
      <c r="AE13" s="1215"/>
      <c r="AF13" s="558"/>
      <c r="AG13" s="558"/>
    </row>
    <row r="14" spans="1:33" ht="31.5">
      <c r="A14" s="2248"/>
      <c r="B14" s="1234" t="s">
        <v>1014</v>
      </c>
      <c r="C14" s="1208" t="s">
        <v>1015</v>
      </c>
      <c r="D14" s="1204">
        <v>3</v>
      </c>
      <c r="E14" s="1204">
        <v>3</v>
      </c>
      <c r="F14" s="1199" t="s">
        <v>1016</v>
      </c>
      <c r="G14" s="1208" t="s">
        <v>1017</v>
      </c>
      <c r="H14" s="1204">
        <v>3</v>
      </c>
      <c r="I14" s="1204">
        <v>3</v>
      </c>
      <c r="J14" s="1204" t="s">
        <v>1018</v>
      </c>
      <c r="K14" s="1213" t="s">
        <v>1019</v>
      </c>
      <c r="L14" s="1204">
        <v>3</v>
      </c>
      <c r="M14" s="1204">
        <v>3</v>
      </c>
      <c r="N14" s="1204"/>
      <c r="O14" s="1208"/>
      <c r="P14" s="1204"/>
      <c r="Q14" s="1204"/>
      <c r="R14" s="1204"/>
      <c r="S14" s="557"/>
      <c r="T14" s="558"/>
      <c r="U14" s="558"/>
      <c r="V14" s="558"/>
      <c r="W14" s="1215"/>
      <c r="X14" s="558"/>
      <c r="Y14" s="558"/>
      <c r="Z14" s="1203"/>
      <c r="AA14" s="1215"/>
      <c r="AB14" s="558"/>
      <c r="AC14" s="558"/>
      <c r="AD14" s="1203"/>
      <c r="AE14" s="1215"/>
      <c r="AF14" s="558"/>
      <c r="AG14" s="558"/>
    </row>
    <row r="15" spans="1:33" ht="17.25" thickBot="1">
      <c r="A15" s="2249"/>
      <c r="B15" s="1217"/>
      <c r="C15" s="1237"/>
      <c r="D15" s="1217"/>
      <c r="E15" s="1217"/>
      <c r="F15" s="1217"/>
      <c r="G15" s="1238"/>
      <c r="H15" s="1238"/>
      <c r="I15" s="1238"/>
      <c r="J15" s="1217"/>
      <c r="K15" s="1238"/>
      <c r="L15" s="1238"/>
      <c r="M15" s="1238"/>
      <c r="N15" s="1217"/>
      <c r="O15" s="1239"/>
      <c r="P15" s="1217"/>
      <c r="Q15" s="1217"/>
      <c r="R15" s="1219"/>
      <c r="S15" s="1240"/>
      <c r="T15" s="1222"/>
      <c r="U15" s="1222"/>
      <c r="V15" s="1222"/>
      <c r="W15" s="1223"/>
      <c r="X15" s="1222"/>
      <c r="Y15" s="1222"/>
      <c r="Z15" s="1223"/>
      <c r="AA15" s="1221"/>
      <c r="AB15" s="1222"/>
      <c r="AC15" s="1222"/>
      <c r="AD15" s="1223"/>
      <c r="AE15" s="1221"/>
      <c r="AF15" s="1222"/>
      <c r="AG15" s="1222"/>
    </row>
    <row r="16" spans="1:33" ht="18" thickBot="1" thickTop="1">
      <c r="A16" s="1224" t="s">
        <v>1020</v>
      </c>
      <c r="B16" s="1241"/>
      <c r="C16" s="1242"/>
      <c r="D16" s="1207">
        <v>9</v>
      </c>
      <c r="E16" s="1207">
        <v>9</v>
      </c>
      <c r="F16" s="1207"/>
      <c r="G16" s="1242"/>
      <c r="H16" s="1207">
        <v>6</v>
      </c>
      <c r="I16" s="1207">
        <v>6</v>
      </c>
      <c r="J16" s="1241"/>
      <c r="K16" s="1242"/>
      <c r="L16" s="1207">
        <v>6</v>
      </c>
      <c r="M16" s="1207">
        <v>6</v>
      </c>
      <c r="N16" s="1207"/>
      <c r="O16" s="1242"/>
      <c r="P16" s="1207">
        <v>6</v>
      </c>
      <c r="Q16" s="1207">
        <v>6</v>
      </c>
      <c r="R16" s="1225"/>
      <c r="S16" s="1243"/>
      <c r="T16" s="1244">
        <v>0</v>
      </c>
      <c r="U16" s="1244">
        <v>0</v>
      </c>
      <c r="V16" s="1244"/>
      <c r="W16" s="1245"/>
      <c r="X16" s="1244">
        <v>0</v>
      </c>
      <c r="Y16" s="1244">
        <v>0</v>
      </c>
      <c r="Z16" s="1246"/>
      <c r="AA16" s="1243"/>
      <c r="AB16" s="1244">
        <v>0</v>
      </c>
      <c r="AC16" s="1244">
        <v>0</v>
      </c>
      <c r="AD16" s="1246"/>
      <c r="AE16" s="1243"/>
      <c r="AF16" s="1244">
        <v>0</v>
      </c>
      <c r="AG16" s="1244">
        <v>0</v>
      </c>
    </row>
    <row r="17" spans="1:33" ht="32.25" thickTop="1">
      <c r="A17" s="1247" t="s">
        <v>40</v>
      </c>
      <c r="B17" s="1248"/>
      <c r="C17" s="1248"/>
      <c r="D17" s="1248">
        <f>D10+D16</f>
        <v>11</v>
      </c>
      <c r="E17" s="1248">
        <f>E10+E16</f>
        <v>12</v>
      </c>
      <c r="F17" s="1248"/>
      <c r="G17" s="1249"/>
      <c r="H17" s="1248">
        <f>H10+H16</f>
        <v>8</v>
      </c>
      <c r="I17" s="1248">
        <f>I10+I16</f>
        <v>8</v>
      </c>
      <c r="J17" s="1207"/>
      <c r="K17" s="1250"/>
      <c r="L17" s="1248">
        <f>L10+L16</f>
        <v>7</v>
      </c>
      <c r="M17" s="1248">
        <f>M10+M16</f>
        <v>8</v>
      </c>
      <c r="N17" s="1248"/>
      <c r="O17" s="1250"/>
      <c r="P17" s="1248">
        <f>P10+P16</f>
        <v>7</v>
      </c>
      <c r="Q17" s="1248">
        <f>Q10+Q16</f>
        <v>8</v>
      </c>
      <c r="R17" s="1207"/>
      <c r="S17" s="1246"/>
      <c r="T17" s="1244">
        <v>0</v>
      </c>
      <c r="U17" s="1244">
        <v>0</v>
      </c>
      <c r="V17" s="1244"/>
      <c r="W17" s="1244"/>
      <c r="X17" s="1244">
        <v>0</v>
      </c>
      <c r="Y17" s="1244">
        <v>0</v>
      </c>
      <c r="Z17" s="1246"/>
      <c r="AA17" s="1246"/>
      <c r="AB17" s="1244">
        <v>0</v>
      </c>
      <c r="AC17" s="1244">
        <v>0</v>
      </c>
      <c r="AD17" s="1246"/>
      <c r="AE17" s="1246"/>
      <c r="AF17" s="1244">
        <v>0</v>
      </c>
      <c r="AG17" s="1244">
        <v>0</v>
      </c>
    </row>
    <row r="18" spans="1:33" ht="31.5">
      <c r="A18" s="1201" t="s">
        <v>1021</v>
      </c>
      <c r="B18" s="2250" t="s">
        <v>1022</v>
      </c>
      <c r="C18" s="2250"/>
      <c r="D18" s="2250"/>
      <c r="E18" s="2250"/>
      <c r="F18" s="2250"/>
      <c r="G18" s="2250">
        <v>6</v>
      </c>
      <c r="H18" s="2250"/>
      <c r="I18" s="2250"/>
      <c r="J18" s="2250"/>
      <c r="K18" s="2250"/>
      <c r="L18" s="2250"/>
      <c r="M18" s="2250"/>
      <c r="N18" s="2250" t="s">
        <v>989</v>
      </c>
      <c r="O18" s="2250"/>
      <c r="P18" s="2250"/>
      <c r="Q18" s="2250"/>
      <c r="R18" s="2250"/>
      <c r="S18" s="2251">
        <v>24</v>
      </c>
      <c r="T18" s="2251"/>
      <c r="U18" s="2251"/>
      <c r="V18" s="2251"/>
      <c r="W18" s="2251"/>
      <c r="X18" s="2251"/>
      <c r="Y18" s="2251"/>
      <c r="Z18" s="2251" t="s">
        <v>182</v>
      </c>
      <c r="AA18" s="2251"/>
      <c r="AB18" s="2252">
        <f>G18+S18</f>
        <v>30</v>
      </c>
      <c r="AC18" s="2252"/>
      <c r="AD18" s="2252"/>
      <c r="AE18" s="2252"/>
      <c r="AF18" s="2252"/>
      <c r="AG18" s="2252"/>
    </row>
    <row r="19" spans="1:33" ht="37.5" customHeight="1">
      <c r="A19" s="2240" t="s">
        <v>27</v>
      </c>
      <c r="B19" s="2243" t="s">
        <v>1023</v>
      </c>
      <c r="C19" s="2244"/>
      <c r="D19" s="2244"/>
      <c r="E19" s="2244"/>
      <c r="F19" s="2244"/>
      <c r="G19" s="2244"/>
      <c r="H19" s="2244"/>
      <c r="I19" s="2244"/>
      <c r="J19" s="2244"/>
      <c r="K19" s="2244"/>
      <c r="L19" s="2244"/>
      <c r="M19" s="2244"/>
      <c r="N19" s="2244"/>
      <c r="O19" s="2244"/>
      <c r="P19" s="2244"/>
      <c r="Q19" s="2244"/>
      <c r="R19" s="2240" t="s">
        <v>1024</v>
      </c>
      <c r="S19" s="2241"/>
      <c r="T19" s="2241"/>
      <c r="U19" s="2241"/>
      <c r="V19" s="2240" t="s">
        <v>1025</v>
      </c>
      <c r="W19" s="2241"/>
      <c r="X19" s="2241"/>
      <c r="Y19" s="2241"/>
      <c r="Z19" s="2240" t="s">
        <v>1026</v>
      </c>
      <c r="AA19" s="2241"/>
      <c r="AB19" s="2241"/>
      <c r="AC19" s="2241"/>
      <c r="AD19" s="2240" t="s">
        <v>1027</v>
      </c>
      <c r="AE19" s="2242"/>
      <c r="AF19" s="2242"/>
      <c r="AG19" s="2242"/>
    </row>
    <row r="20" spans="1:33" ht="37.5" customHeight="1">
      <c r="A20" s="2240"/>
      <c r="B20" s="2244"/>
      <c r="C20" s="2244"/>
      <c r="D20" s="2244"/>
      <c r="E20" s="2244"/>
      <c r="F20" s="2244"/>
      <c r="G20" s="2244"/>
      <c r="H20" s="2244"/>
      <c r="I20" s="2244"/>
      <c r="J20" s="2244"/>
      <c r="K20" s="2244"/>
      <c r="L20" s="2244"/>
      <c r="M20" s="2244"/>
      <c r="N20" s="2244"/>
      <c r="O20" s="2244"/>
      <c r="P20" s="2244"/>
      <c r="Q20" s="2244"/>
      <c r="R20" s="2240"/>
      <c r="S20" s="2241"/>
      <c r="T20" s="2241"/>
      <c r="U20" s="2241"/>
      <c r="V20" s="2240"/>
      <c r="W20" s="2241"/>
      <c r="X20" s="2241"/>
      <c r="Y20" s="2241"/>
      <c r="Z20" s="2240"/>
      <c r="AA20" s="2241"/>
      <c r="AB20" s="2241"/>
      <c r="AC20" s="2241"/>
      <c r="AD20" s="2240"/>
      <c r="AE20" s="2242"/>
      <c r="AF20" s="2242"/>
      <c r="AG20" s="2242"/>
    </row>
    <row r="21" spans="1:33" ht="37.5" customHeight="1">
      <c r="A21" s="2240"/>
      <c r="B21" s="2244"/>
      <c r="C21" s="2244"/>
      <c r="D21" s="2244"/>
      <c r="E21" s="2244"/>
      <c r="F21" s="2244"/>
      <c r="G21" s="2244"/>
      <c r="H21" s="2244"/>
      <c r="I21" s="2244"/>
      <c r="J21" s="2244"/>
      <c r="K21" s="2244"/>
      <c r="L21" s="2244"/>
      <c r="M21" s="2244"/>
      <c r="N21" s="2244"/>
      <c r="O21" s="2244"/>
      <c r="P21" s="2244"/>
      <c r="Q21" s="2244"/>
      <c r="R21" s="2240"/>
      <c r="S21" s="2241"/>
      <c r="T21" s="2241"/>
      <c r="U21" s="2241"/>
      <c r="V21" s="2240"/>
      <c r="W21" s="2241"/>
      <c r="X21" s="2241"/>
      <c r="Y21" s="2241"/>
      <c r="Z21" s="2240"/>
      <c r="AA21" s="2241"/>
      <c r="AB21" s="2241"/>
      <c r="AC21" s="2241"/>
      <c r="AD21" s="2240"/>
      <c r="AE21" s="2242"/>
      <c r="AF21" s="2242"/>
      <c r="AG21" s="2242"/>
    </row>
    <row r="22" spans="1:33" ht="37.5" customHeight="1">
      <c r="A22" s="2240"/>
      <c r="B22" s="2244"/>
      <c r="C22" s="2244"/>
      <c r="D22" s="2244"/>
      <c r="E22" s="2244"/>
      <c r="F22" s="2244"/>
      <c r="G22" s="2244"/>
      <c r="H22" s="2244"/>
      <c r="I22" s="2244"/>
      <c r="J22" s="2244"/>
      <c r="K22" s="2244"/>
      <c r="L22" s="2244"/>
      <c r="M22" s="2244"/>
      <c r="N22" s="2244"/>
      <c r="O22" s="2244"/>
      <c r="P22" s="2244"/>
      <c r="Q22" s="2244"/>
      <c r="R22" s="2240"/>
      <c r="S22" s="2241"/>
      <c r="T22" s="2241"/>
      <c r="U22" s="2241"/>
      <c r="V22" s="2240"/>
      <c r="W22" s="2241"/>
      <c r="X22" s="2241"/>
      <c r="Y22" s="2241"/>
      <c r="Z22" s="2240"/>
      <c r="AA22" s="2241"/>
      <c r="AB22" s="2241"/>
      <c r="AC22" s="2241"/>
      <c r="AD22" s="2240"/>
      <c r="AE22" s="2242"/>
      <c r="AF22" s="2242"/>
      <c r="AG22" s="2242"/>
    </row>
    <row r="23" spans="1:33" ht="37.5" customHeight="1">
      <c r="A23" s="2240"/>
      <c r="B23" s="2244"/>
      <c r="C23" s="2244"/>
      <c r="D23" s="2244"/>
      <c r="E23" s="2244"/>
      <c r="F23" s="2244"/>
      <c r="G23" s="2244"/>
      <c r="H23" s="2244"/>
      <c r="I23" s="2244"/>
      <c r="J23" s="2244"/>
      <c r="K23" s="2244"/>
      <c r="L23" s="2244"/>
      <c r="M23" s="2244"/>
      <c r="N23" s="2244"/>
      <c r="O23" s="2244"/>
      <c r="P23" s="2244"/>
      <c r="Q23" s="2244"/>
      <c r="R23" s="2240"/>
      <c r="S23" s="2241"/>
      <c r="T23" s="2241"/>
      <c r="U23" s="2241"/>
      <c r="V23" s="2240"/>
      <c r="W23" s="2241"/>
      <c r="X23" s="2241"/>
      <c r="Y23" s="2241"/>
      <c r="Z23" s="2240"/>
      <c r="AA23" s="2241"/>
      <c r="AB23" s="2241"/>
      <c r="AC23" s="2241"/>
      <c r="AD23" s="2240"/>
      <c r="AE23" s="2242"/>
      <c r="AF23" s="2242"/>
      <c r="AG23" s="2242"/>
    </row>
  </sheetData>
  <sheetProtection/>
  <mergeCells count="32">
    <mergeCell ref="A1:AG1"/>
    <mergeCell ref="A2:AG2"/>
    <mergeCell ref="B3:I3"/>
    <mergeCell ref="J3:Q3"/>
    <mergeCell ref="R3:Y3"/>
    <mergeCell ref="Z3:AG3"/>
    <mergeCell ref="B4:E4"/>
    <mergeCell ref="F4:I4"/>
    <mergeCell ref="J4:M4"/>
    <mergeCell ref="N4:Q4"/>
    <mergeCell ref="R4:U4"/>
    <mergeCell ref="V4:Y4"/>
    <mergeCell ref="Z4:AC4"/>
    <mergeCell ref="AD4:AG4"/>
    <mergeCell ref="A6:A9"/>
    <mergeCell ref="A11:A15"/>
    <mergeCell ref="B18:F18"/>
    <mergeCell ref="G18:M18"/>
    <mergeCell ref="N18:R18"/>
    <mergeCell ref="S18:Y18"/>
    <mergeCell ref="Z18:AA18"/>
    <mergeCell ref="AB18:AG18"/>
    <mergeCell ref="Z19:Z23"/>
    <mergeCell ref="AA19:AC23"/>
    <mergeCell ref="AD19:AD23"/>
    <mergeCell ref="AE19:AG23"/>
    <mergeCell ref="A19:A23"/>
    <mergeCell ref="B19:Q23"/>
    <mergeCell ref="R19:R23"/>
    <mergeCell ref="S19:U23"/>
    <mergeCell ref="V19:V23"/>
    <mergeCell ref="W19:Y23"/>
  </mergeCells>
  <printOptions horizontalCentered="1"/>
  <pageMargins left="0" right="0" top="0.35433070866141736" bottom="0.35433070866141736" header="0.31496062992125984" footer="0.11811023622047245"/>
  <pageSetup fitToHeight="1" fitToWidth="1" orientation="landscape" paperSize="9" scale="51" r:id="rId1"/>
</worksheet>
</file>

<file path=xl/worksheets/sheet9.xml><?xml version="1.0" encoding="utf-8"?>
<worksheet xmlns="http://schemas.openxmlformats.org/spreadsheetml/2006/main" xmlns:r="http://schemas.openxmlformats.org/officeDocument/2006/relationships">
  <sheetPr>
    <pageSetUpPr fitToPage="1"/>
  </sheetPr>
  <dimension ref="A1:IV58"/>
  <sheetViews>
    <sheetView view="pageBreakPreview" zoomScale="70" zoomScaleSheetLayoutView="70" zoomScalePageLayoutView="0" workbookViewId="0" topLeftCell="A1">
      <selection activeCell="I13" sqref="I13"/>
    </sheetView>
  </sheetViews>
  <sheetFormatPr defaultColWidth="8.125" defaultRowHeight="12.75"/>
  <cols>
    <col min="1" max="1" width="2.25390625" style="259" bestFit="1" customWidth="1"/>
    <col min="2" max="2" width="4.75390625" style="259" customWidth="1"/>
    <col min="3" max="3" width="9.625" style="137" customWidth="1"/>
    <col min="4" max="4" width="14.125" style="134" customWidth="1"/>
    <col min="5" max="6" width="2.625" style="137" customWidth="1"/>
    <col min="7" max="7" width="9.625" style="137" customWidth="1"/>
    <col min="8" max="8" width="14.125" style="134" customWidth="1"/>
    <col min="9" max="10" width="2.625" style="137" customWidth="1"/>
    <col min="11" max="11" width="9.625" style="134" customWidth="1"/>
    <col min="12" max="12" width="14.125" style="134" customWidth="1"/>
    <col min="13" max="14" width="2.625" style="134" customWidth="1"/>
    <col min="15" max="15" width="9.625" style="134" customWidth="1"/>
    <col min="16" max="16" width="14.125" style="134" customWidth="1"/>
    <col min="17" max="18" width="2.625" style="134" customWidth="1"/>
    <col min="19" max="19" width="9.625" style="134" customWidth="1"/>
    <col min="20" max="20" width="14.125" style="134" customWidth="1"/>
    <col min="21" max="22" width="2.625" style="134" customWidth="1"/>
    <col min="23" max="23" width="9.625" style="134" customWidth="1"/>
    <col min="24" max="24" width="14.125" style="134" customWidth="1"/>
    <col min="25" max="26" width="2.625" style="134" customWidth="1"/>
    <col min="27" max="27" width="9.625" style="134" customWidth="1"/>
    <col min="28" max="28" width="14.125" style="134" customWidth="1"/>
    <col min="29" max="30" width="2.625" style="134" customWidth="1"/>
    <col min="31" max="31" width="9.625" style="134" customWidth="1"/>
    <col min="32" max="32" width="14.125" style="134" customWidth="1"/>
    <col min="33" max="34" width="2.625" style="134" customWidth="1"/>
    <col min="35" max="16384" width="8.125" style="134" customWidth="1"/>
  </cols>
  <sheetData>
    <row r="1" spans="1:34" ht="16.5">
      <c r="A1" s="1714"/>
      <c r="B1" s="1714"/>
      <c r="C1" s="1714"/>
      <c r="D1" s="1714"/>
      <c r="E1" s="1714"/>
      <c r="F1" s="1714"/>
      <c r="G1" s="1714"/>
      <c r="H1" s="1714"/>
      <c r="I1" s="1714"/>
      <c r="J1" s="1714"/>
      <c r="K1" s="1714"/>
      <c r="L1" s="1714"/>
      <c r="M1" s="1714"/>
      <c r="N1" s="1714"/>
      <c r="O1" s="1714"/>
      <c r="P1" s="1714"/>
      <c r="Q1" s="1714"/>
      <c r="R1" s="1714"/>
      <c r="S1" s="1714"/>
      <c r="T1" s="1714"/>
      <c r="U1" s="1714"/>
      <c r="V1" s="1714"/>
      <c r="W1" s="1714"/>
      <c r="X1" s="1714"/>
      <c r="Y1" s="1714"/>
      <c r="Z1" s="1714"/>
      <c r="AA1" s="1714"/>
      <c r="AB1" s="1714"/>
      <c r="AC1" s="1714"/>
      <c r="AD1" s="1714"/>
      <c r="AE1" s="1714"/>
      <c r="AF1" s="1714"/>
      <c r="AG1" s="1714"/>
      <c r="AH1" s="1714"/>
    </row>
    <row r="2" spans="1:256" ht="27.75">
      <c r="A2" s="2288" t="s">
        <v>1028</v>
      </c>
      <c r="B2" s="2288"/>
      <c r="C2" s="2288"/>
      <c r="D2" s="2288"/>
      <c r="E2" s="2288"/>
      <c r="F2" s="2288"/>
      <c r="G2" s="2288"/>
      <c r="H2" s="2288"/>
      <c r="I2" s="2288"/>
      <c r="J2" s="2288"/>
      <c r="K2" s="2288"/>
      <c r="L2" s="2288"/>
      <c r="M2" s="2288"/>
      <c r="N2" s="2288"/>
      <c r="O2" s="2288"/>
      <c r="P2" s="2288"/>
      <c r="Q2" s="2288"/>
      <c r="R2" s="2288"/>
      <c r="S2" s="2288"/>
      <c r="T2" s="2288"/>
      <c r="U2" s="2288"/>
      <c r="V2" s="2288"/>
      <c r="W2" s="2288"/>
      <c r="X2" s="2288"/>
      <c r="Y2" s="2288"/>
      <c r="Z2" s="2288"/>
      <c r="AA2" s="2288"/>
      <c r="AB2" s="2288"/>
      <c r="AC2" s="2288"/>
      <c r="AD2" s="2288"/>
      <c r="AE2" s="2288"/>
      <c r="AF2" s="2288"/>
      <c r="AG2" s="2288"/>
      <c r="AH2" s="2288"/>
      <c r="AI2" s="1616"/>
      <c r="AJ2" s="1616"/>
      <c r="AK2" s="1616"/>
      <c r="AL2" s="1616"/>
      <c r="AM2" s="1616"/>
      <c r="AN2" s="1616"/>
      <c r="AO2" s="1616"/>
      <c r="AP2" s="1616"/>
      <c r="AQ2" s="1616"/>
      <c r="AR2" s="1616"/>
      <c r="AS2" s="1616"/>
      <c r="AT2" s="1616"/>
      <c r="AU2" s="1616"/>
      <c r="AV2" s="1616"/>
      <c r="AW2" s="1616"/>
      <c r="AX2" s="1616"/>
      <c r="AY2" s="1616"/>
      <c r="AZ2" s="1616"/>
      <c r="BA2" s="1616"/>
      <c r="BB2" s="1616"/>
      <c r="BC2" s="1616"/>
      <c r="BD2" s="1616"/>
      <c r="BE2" s="1616"/>
      <c r="BF2" s="1616"/>
      <c r="BG2" s="1616"/>
      <c r="BH2" s="1616"/>
      <c r="BI2" s="1616"/>
      <c r="BJ2" s="1616"/>
      <c r="BK2" s="1616"/>
      <c r="BL2" s="1616"/>
      <c r="BM2" s="1616"/>
      <c r="BN2" s="1616"/>
      <c r="BO2" s="1616"/>
      <c r="BP2" s="1616"/>
      <c r="BQ2" s="1616"/>
      <c r="BR2" s="1616"/>
      <c r="BS2" s="1616"/>
      <c r="BT2" s="1616"/>
      <c r="BU2" s="1616"/>
      <c r="BV2" s="1616"/>
      <c r="BW2" s="1616"/>
      <c r="BX2" s="1616"/>
      <c r="BY2" s="1616"/>
      <c r="BZ2" s="1616"/>
      <c r="CA2" s="1616"/>
      <c r="CB2" s="1616"/>
      <c r="CC2" s="1616"/>
      <c r="CD2" s="1616"/>
      <c r="CE2" s="1616"/>
      <c r="CF2" s="1616"/>
      <c r="CG2" s="1616"/>
      <c r="CH2" s="1616"/>
      <c r="CI2" s="1616"/>
      <c r="CJ2" s="1616"/>
      <c r="CK2" s="1616"/>
      <c r="CL2" s="1616"/>
      <c r="CM2" s="1616"/>
      <c r="CN2" s="1616"/>
      <c r="CO2" s="1616"/>
      <c r="CP2" s="1616"/>
      <c r="CQ2" s="1616"/>
      <c r="CR2" s="1616"/>
      <c r="CS2" s="1616"/>
      <c r="CT2" s="1616"/>
      <c r="CU2" s="1616"/>
      <c r="CV2" s="1616"/>
      <c r="CW2" s="1616"/>
      <c r="CX2" s="1616"/>
      <c r="CY2" s="1616"/>
      <c r="CZ2" s="1616"/>
      <c r="DA2" s="1616"/>
      <c r="DB2" s="1616"/>
      <c r="DC2" s="1616"/>
      <c r="DD2" s="1616"/>
      <c r="DE2" s="1616"/>
      <c r="DF2" s="1616"/>
      <c r="DG2" s="1616"/>
      <c r="DH2" s="1616"/>
      <c r="DI2" s="1616"/>
      <c r="DJ2" s="1616"/>
      <c r="DK2" s="1616"/>
      <c r="DL2" s="1616"/>
      <c r="DM2" s="1616"/>
      <c r="DN2" s="1616"/>
      <c r="DO2" s="1616"/>
      <c r="DP2" s="1616"/>
      <c r="DQ2" s="1616"/>
      <c r="DR2" s="1616"/>
      <c r="DS2" s="1616"/>
      <c r="DT2" s="1616"/>
      <c r="DU2" s="1616"/>
      <c r="DV2" s="1616"/>
      <c r="DW2" s="1616"/>
      <c r="DX2" s="1616"/>
      <c r="DY2" s="1616"/>
      <c r="DZ2" s="1616"/>
      <c r="EA2" s="1616"/>
      <c r="EB2" s="1616"/>
      <c r="EC2" s="1616"/>
      <c r="ED2" s="1616"/>
      <c r="EE2" s="1616"/>
      <c r="EF2" s="1616"/>
      <c r="EG2" s="1616"/>
      <c r="EH2" s="1616"/>
      <c r="EI2" s="1616"/>
      <c r="EJ2" s="1616"/>
      <c r="EK2" s="1616"/>
      <c r="EL2" s="1616"/>
      <c r="EM2" s="1616"/>
      <c r="EN2" s="1616"/>
      <c r="EO2" s="1616"/>
      <c r="EP2" s="1616"/>
      <c r="EQ2" s="1616"/>
      <c r="ER2" s="1616"/>
      <c r="ES2" s="1616"/>
      <c r="ET2" s="1616"/>
      <c r="EU2" s="1616"/>
      <c r="EV2" s="1616"/>
      <c r="EW2" s="1616"/>
      <c r="EX2" s="1616"/>
      <c r="EY2" s="1616"/>
      <c r="EZ2" s="1616"/>
      <c r="FA2" s="1616"/>
      <c r="FB2" s="1616"/>
      <c r="FC2" s="1616"/>
      <c r="FD2" s="1616"/>
      <c r="FE2" s="1616"/>
      <c r="FF2" s="1616"/>
      <c r="FG2" s="1616"/>
      <c r="FH2" s="1616"/>
      <c r="FI2" s="1616"/>
      <c r="FJ2" s="1616"/>
      <c r="FK2" s="1616"/>
      <c r="FL2" s="1616"/>
      <c r="FM2" s="1616"/>
      <c r="FN2" s="1616"/>
      <c r="FO2" s="1616"/>
      <c r="FP2" s="1616"/>
      <c r="FQ2" s="1616"/>
      <c r="FR2" s="1616"/>
      <c r="FS2" s="1616"/>
      <c r="FT2" s="1616"/>
      <c r="FU2" s="1616"/>
      <c r="FV2" s="1616"/>
      <c r="FW2" s="1616"/>
      <c r="FX2" s="1616"/>
      <c r="FY2" s="1616"/>
      <c r="FZ2" s="1616"/>
      <c r="GA2" s="1616"/>
      <c r="GB2" s="1616"/>
      <c r="GC2" s="1616"/>
      <c r="GD2" s="1616"/>
      <c r="GE2" s="1616"/>
      <c r="GF2" s="1616"/>
      <c r="GG2" s="1616"/>
      <c r="GH2" s="1616"/>
      <c r="GI2" s="1616"/>
      <c r="GJ2" s="1616"/>
      <c r="GK2" s="1616"/>
      <c r="GL2" s="1616"/>
      <c r="GM2" s="1616"/>
      <c r="GN2" s="1616"/>
      <c r="GO2" s="1616"/>
      <c r="GP2" s="1616"/>
      <c r="GQ2" s="1616"/>
      <c r="GR2" s="1616"/>
      <c r="GS2" s="1616"/>
      <c r="GT2" s="1616"/>
      <c r="GU2" s="1616"/>
      <c r="GV2" s="1616"/>
      <c r="GW2" s="1616"/>
      <c r="GX2" s="1616"/>
      <c r="GY2" s="1616"/>
      <c r="GZ2" s="1616"/>
      <c r="HA2" s="1616"/>
      <c r="HB2" s="1616"/>
      <c r="HC2" s="1616"/>
      <c r="HD2" s="1616"/>
      <c r="HE2" s="1616"/>
      <c r="HF2" s="1616"/>
      <c r="HG2" s="1616"/>
      <c r="HH2" s="1616"/>
      <c r="HI2" s="1616"/>
      <c r="HJ2" s="1616"/>
      <c r="HK2" s="1616"/>
      <c r="HL2" s="1616"/>
      <c r="HM2" s="1616"/>
      <c r="HN2" s="1616"/>
      <c r="HO2" s="1616"/>
      <c r="HP2" s="1616"/>
      <c r="HQ2" s="1616"/>
      <c r="HR2" s="1616"/>
      <c r="HS2" s="1616"/>
      <c r="HT2" s="1616"/>
      <c r="HU2" s="1616"/>
      <c r="HV2" s="1616"/>
      <c r="HW2" s="1616"/>
      <c r="HX2" s="1616"/>
      <c r="HY2" s="1616"/>
      <c r="HZ2" s="1616"/>
      <c r="IA2" s="1616"/>
      <c r="IB2" s="1616"/>
      <c r="IC2" s="1616"/>
      <c r="ID2" s="1616"/>
      <c r="IE2" s="1616"/>
      <c r="IF2" s="1616"/>
      <c r="IG2" s="1616"/>
      <c r="IH2" s="1616"/>
      <c r="II2" s="1616"/>
      <c r="IJ2" s="1616"/>
      <c r="IK2" s="1616"/>
      <c r="IL2" s="1616"/>
      <c r="IM2" s="1616"/>
      <c r="IN2" s="1616"/>
      <c r="IO2" s="1616"/>
      <c r="IP2" s="1616"/>
      <c r="IQ2" s="1616"/>
      <c r="IR2" s="1616"/>
      <c r="IS2" s="1616"/>
      <c r="IT2" s="1616"/>
      <c r="IU2" s="1616"/>
      <c r="IV2" s="1616"/>
    </row>
    <row r="3" spans="1:256" ht="15" customHeight="1">
      <c r="A3" s="2254" t="s">
        <v>974</v>
      </c>
      <c r="B3" s="2254"/>
      <c r="C3" s="2254"/>
      <c r="D3" s="2254"/>
      <c r="E3" s="2254"/>
      <c r="F3" s="2254"/>
      <c r="G3" s="2254"/>
      <c r="H3" s="2254"/>
      <c r="I3" s="2254"/>
      <c r="J3" s="2254"/>
      <c r="K3" s="2254"/>
      <c r="L3" s="2254"/>
      <c r="M3" s="2254"/>
      <c r="N3" s="2254"/>
      <c r="O3" s="2254"/>
      <c r="P3" s="2254"/>
      <c r="Q3" s="2254"/>
      <c r="R3" s="2254"/>
      <c r="S3" s="2254"/>
      <c r="T3" s="2254"/>
      <c r="U3" s="2254"/>
      <c r="V3" s="2254"/>
      <c r="W3" s="2254"/>
      <c r="X3" s="2254"/>
      <c r="Y3" s="2254"/>
      <c r="Z3" s="2254"/>
      <c r="AA3" s="2254"/>
      <c r="AB3" s="2254"/>
      <c r="AC3" s="2254"/>
      <c r="AD3" s="2254"/>
      <c r="AE3" s="2254"/>
      <c r="AF3" s="2254"/>
      <c r="AG3" s="2254"/>
      <c r="AH3" s="2254"/>
      <c r="AI3" s="1251"/>
      <c r="AJ3" s="1251"/>
      <c r="AK3" s="1251"/>
      <c r="AL3" s="1251"/>
      <c r="AM3" s="1251"/>
      <c r="AN3" s="1251"/>
      <c r="AO3" s="1251"/>
      <c r="AP3" s="1251"/>
      <c r="AQ3" s="1251"/>
      <c r="AR3" s="1251"/>
      <c r="AS3" s="1251"/>
      <c r="AT3" s="1251"/>
      <c r="AU3" s="1251"/>
      <c r="AV3" s="1251"/>
      <c r="AW3" s="1251"/>
      <c r="AX3" s="1251"/>
      <c r="AY3" s="1251"/>
      <c r="AZ3" s="1251"/>
      <c r="BA3" s="1251"/>
      <c r="BB3" s="1251"/>
      <c r="BC3" s="1251"/>
      <c r="BD3" s="1251"/>
      <c r="BE3" s="1251"/>
      <c r="BF3" s="1251"/>
      <c r="BG3" s="1251"/>
      <c r="BH3" s="1251"/>
      <c r="BI3" s="1251"/>
      <c r="BJ3" s="1251"/>
      <c r="BK3" s="1251"/>
      <c r="BL3" s="1251"/>
      <c r="BM3" s="1251"/>
      <c r="BN3" s="1251"/>
      <c r="BO3" s="1251"/>
      <c r="BP3" s="1251"/>
      <c r="BQ3" s="1251"/>
      <c r="BR3" s="1251"/>
      <c r="BS3" s="1251"/>
      <c r="BT3" s="1251"/>
      <c r="BU3" s="1251"/>
      <c r="BV3" s="1251"/>
      <c r="BW3" s="1251"/>
      <c r="BX3" s="1251"/>
      <c r="BY3" s="1251"/>
      <c r="BZ3" s="1251"/>
      <c r="CA3" s="1251"/>
      <c r="CB3" s="1251"/>
      <c r="CC3" s="1251"/>
      <c r="CD3" s="1251"/>
      <c r="CE3" s="1251"/>
      <c r="CF3" s="1251"/>
      <c r="CG3" s="1251"/>
      <c r="CH3" s="1251"/>
      <c r="CI3" s="1251"/>
      <c r="CJ3" s="1251"/>
      <c r="CK3" s="1251"/>
      <c r="CL3" s="1251"/>
      <c r="CM3" s="1251"/>
      <c r="CN3" s="1251"/>
      <c r="CO3" s="1251"/>
      <c r="CP3" s="1251"/>
      <c r="CQ3" s="1251"/>
      <c r="CR3" s="1251"/>
      <c r="CS3" s="1251"/>
      <c r="CT3" s="1251"/>
      <c r="CU3" s="1251"/>
      <c r="CV3" s="1251"/>
      <c r="CW3" s="1251"/>
      <c r="CX3" s="1251"/>
      <c r="CY3" s="1251"/>
      <c r="CZ3" s="1251"/>
      <c r="DA3" s="1251"/>
      <c r="DB3" s="1251"/>
      <c r="DC3" s="1251"/>
      <c r="DD3" s="1251"/>
      <c r="DE3" s="1251"/>
      <c r="DF3" s="1251"/>
      <c r="DG3" s="1251"/>
      <c r="DH3" s="1251"/>
      <c r="DI3" s="1251"/>
      <c r="DJ3" s="1251"/>
      <c r="DK3" s="1251"/>
      <c r="DL3" s="1251"/>
      <c r="DM3" s="1251"/>
      <c r="DN3" s="1251"/>
      <c r="DO3" s="1251"/>
      <c r="DP3" s="1251"/>
      <c r="DQ3" s="1251"/>
      <c r="DR3" s="1251"/>
      <c r="DS3" s="1251"/>
      <c r="DT3" s="1251"/>
      <c r="DU3" s="1251"/>
      <c r="DV3" s="1251"/>
      <c r="DW3" s="1251"/>
      <c r="DX3" s="1251"/>
      <c r="DY3" s="1251"/>
      <c r="DZ3" s="1251"/>
      <c r="EA3" s="1251"/>
      <c r="EB3" s="1251"/>
      <c r="EC3" s="1251"/>
      <c r="ED3" s="1251"/>
      <c r="EE3" s="1251"/>
      <c r="EF3" s="1251"/>
      <c r="EG3" s="1251"/>
      <c r="EH3" s="1251"/>
      <c r="EI3" s="1251"/>
      <c r="EJ3" s="1251"/>
      <c r="EK3" s="1251"/>
      <c r="EL3" s="1251"/>
      <c r="EM3" s="1251"/>
      <c r="EN3" s="1251"/>
      <c r="EO3" s="1251"/>
      <c r="EP3" s="1251"/>
      <c r="EQ3" s="1251"/>
      <c r="ER3" s="1251"/>
      <c r="ES3" s="1251"/>
      <c r="ET3" s="1251"/>
      <c r="EU3" s="1251"/>
      <c r="EV3" s="1251"/>
      <c r="EW3" s="1251"/>
      <c r="EX3" s="1251"/>
      <c r="EY3" s="1251"/>
      <c r="EZ3" s="1251"/>
      <c r="FA3" s="1251"/>
      <c r="FB3" s="1251"/>
      <c r="FC3" s="1251"/>
      <c r="FD3" s="1251"/>
      <c r="FE3" s="1251"/>
      <c r="FF3" s="1251"/>
      <c r="FG3" s="1251"/>
      <c r="FH3" s="1251"/>
      <c r="FI3" s="1251"/>
      <c r="FJ3" s="1251"/>
      <c r="FK3" s="1251"/>
      <c r="FL3" s="1251"/>
      <c r="FM3" s="1251"/>
      <c r="FN3" s="1251"/>
      <c r="FO3" s="1251"/>
      <c r="FP3" s="1251"/>
      <c r="FQ3" s="1251"/>
      <c r="FR3" s="1251"/>
      <c r="FS3" s="1251"/>
      <c r="FT3" s="1251"/>
      <c r="FU3" s="1251"/>
      <c r="FV3" s="1251"/>
      <c r="FW3" s="1251"/>
      <c r="FX3" s="1251"/>
      <c r="FY3" s="1251"/>
      <c r="FZ3" s="1251"/>
      <c r="GA3" s="1251"/>
      <c r="GB3" s="1251"/>
      <c r="GC3" s="1251"/>
      <c r="GD3" s="1251"/>
      <c r="GE3" s="1251"/>
      <c r="GF3" s="1251"/>
      <c r="GG3" s="1251"/>
      <c r="GH3" s="1251"/>
      <c r="GI3" s="1251"/>
      <c r="GJ3" s="1251"/>
      <c r="GK3" s="1251"/>
      <c r="GL3" s="1251"/>
      <c r="GM3" s="1251"/>
      <c r="GN3" s="1251"/>
      <c r="GO3" s="1251"/>
      <c r="GP3" s="1251"/>
      <c r="GQ3" s="1251"/>
      <c r="GR3" s="1251"/>
      <c r="GS3" s="1251"/>
      <c r="GT3" s="1251"/>
      <c r="GU3" s="1251"/>
      <c r="GV3" s="1251"/>
      <c r="GW3" s="1251"/>
      <c r="GX3" s="1251"/>
      <c r="GY3" s="1251"/>
      <c r="GZ3" s="1251"/>
      <c r="HA3" s="1251"/>
      <c r="HB3" s="1251"/>
      <c r="HC3" s="1251"/>
      <c r="HD3" s="1251"/>
      <c r="HE3" s="1251"/>
      <c r="HF3" s="1251"/>
      <c r="HG3" s="1251"/>
      <c r="HH3" s="1251"/>
      <c r="HI3" s="1251"/>
      <c r="HJ3" s="1251"/>
      <c r="HK3" s="1251"/>
      <c r="HL3" s="1251"/>
      <c r="HM3" s="1251"/>
      <c r="HN3" s="1251"/>
      <c r="HO3" s="1251"/>
      <c r="HP3" s="1251"/>
      <c r="HQ3" s="1251"/>
      <c r="HR3" s="1251"/>
      <c r="HS3" s="1251"/>
      <c r="HT3" s="1251"/>
      <c r="HU3" s="1251"/>
      <c r="HV3" s="1251"/>
      <c r="HW3" s="1251"/>
      <c r="HX3" s="1251"/>
      <c r="HY3" s="1251"/>
      <c r="HZ3" s="1251"/>
      <c r="IA3" s="1251"/>
      <c r="IB3" s="1251"/>
      <c r="IC3" s="1251"/>
      <c r="ID3" s="1251"/>
      <c r="IE3" s="1251"/>
      <c r="IF3" s="1251"/>
      <c r="IG3" s="1251"/>
      <c r="IH3" s="1251"/>
      <c r="II3" s="1251"/>
      <c r="IJ3" s="1251"/>
      <c r="IK3" s="1251"/>
      <c r="IL3" s="1251"/>
      <c r="IM3" s="1251"/>
      <c r="IN3" s="1251"/>
      <c r="IO3" s="1251"/>
      <c r="IP3" s="1251"/>
      <c r="IQ3" s="1251"/>
      <c r="IR3" s="1251"/>
      <c r="IS3" s="1251"/>
      <c r="IT3" s="1251"/>
      <c r="IU3" s="1251"/>
      <c r="IV3" s="1251"/>
    </row>
    <row r="4" spans="1:34" ht="16.5">
      <c r="A4" s="2287" t="s">
        <v>0</v>
      </c>
      <c r="B4" s="2287"/>
      <c r="C4" s="2258" t="s">
        <v>1525</v>
      </c>
      <c r="D4" s="2258"/>
      <c r="E4" s="2258"/>
      <c r="F4" s="2258"/>
      <c r="G4" s="2258"/>
      <c r="H4" s="2258"/>
      <c r="I4" s="2258"/>
      <c r="J4" s="2258"/>
      <c r="K4" s="2258" t="s">
        <v>159</v>
      </c>
      <c r="L4" s="2258"/>
      <c r="M4" s="2258"/>
      <c r="N4" s="2258"/>
      <c r="O4" s="2258"/>
      <c r="P4" s="2258"/>
      <c r="Q4" s="2258"/>
      <c r="R4" s="2258"/>
      <c r="S4" s="2258" t="s">
        <v>1526</v>
      </c>
      <c r="T4" s="2258"/>
      <c r="U4" s="2258"/>
      <c r="V4" s="2258"/>
      <c r="W4" s="2258"/>
      <c r="X4" s="2258"/>
      <c r="Y4" s="2258"/>
      <c r="Z4" s="2258"/>
      <c r="AA4" s="2258" t="s">
        <v>161</v>
      </c>
      <c r="AB4" s="2258"/>
      <c r="AC4" s="2258"/>
      <c r="AD4" s="2258"/>
      <c r="AE4" s="2258"/>
      <c r="AF4" s="2258"/>
      <c r="AG4" s="2258"/>
      <c r="AH4" s="2258"/>
    </row>
    <row r="5" spans="1:256" ht="16.5">
      <c r="A5" s="2287" t="s">
        <v>1527</v>
      </c>
      <c r="B5" s="2287"/>
      <c r="C5" s="2258" t="s">
        <v>5</v>
      </c>
      <c r="D5" s="2258"/>
      <c r="E5" s="2258"/>
      <c r="F5" s="2258"/>
      <c r="G5" s="2258" t="s">
        <v>6</v>
      </c>
      <c r="H5" s="2258"/>
      <c r="I5" s="2258"/>
      <c r="J5" s="2258"/>
      <c r="K5" s="2258" t="s">
        <v>5</v>
      </c>
      <c r="L5" s="2258"/>
      <c r="M5" s="2258"/>
      <c r="N5" s="2258"/>
      <c r="O5" s="2258" t="s">
        <v>6</v>
      </c>
      <c r="P5" s="2258"/>
      <c r="Q5" s="2258"/>
      <c r="R5" s="2258"/>
      <c r="S5" s="2258" t="s">
        <v>5</v>
      </c>
      <c r="T5" s="2258"/>
      <c r="U5" s="2258"/>
      <c r="V5" s="2258"/>
      <c r="W5" s="2258" t="s">
        <v>6</v>
      </c>
      <c r="X5" s="2258"/>
      <c r="Y5" s="2258"/>
      <c r="Z5" s="2258"/>
      <c r="AA5" s="2258" t="s">
        <v>5</v>
      </c>
      <c r="AB5" s="2258"/>
      <c r="AC5" s="2258"/>
      <c r="AD5" s="2258"/>
      <c r="AE5" s="2258" t="s">
        <v>6</v>
      </c>
      <c r="AF5" s="2258"/>
      <c r="AG5" s="2258"/>
      <c r="AH5" s="2258"/>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row>
    <row r="6" spans="1:256" ht="31.5">
      <c r="A6" s="2282" t="s">
        <v>33</v>
      </c>
      <c r="B6" s="2282"/>
      <c r="C6" s="1613" t="s">
        <v>8</v>
      </c>
      <c r="D6" s="1617" t="s">
        <v>9</v>
      </c>
      <c r="E6" s="1612" t="s">
        <v>10</v>
      </c>
      <c r="F6" s="1612" t="s">
        <v>11</v>
      </c>
      <c r="G6" s="1613" t="s">
        <v>8</v>
      </c>
      <c r="H6" s="1613" t="s">
        <v>9</v>
      </c>
      <c r="I6" s="1612" t="s">
        <v>10</v>
      </c>
      <c r="J6" s="1612" t="s">
        <v>11</v>
      </c>
      <c r="K6" s="1613" t="s">
        <v>8</v>
      </c>
      <c r="L6" s="1613" t="s">
        <v>9</v>
      </c>
      <c r="M6" s="1612" t="s">
        <v>10</v>
      </c>
      <c r="N6" s="1612" t="s">
        <v>11</v>
      </c>
      <c r="O6" s="1613" t="s">
        <v>8</v>
      </c>
      <c r="P6" s="1613" t="s">
        <v>9</v>
      </c>
      <c r="Q6" s="1612" t="s">
        <v>10</v>
      </c>
      <c r="R6" s="1612" t="s">
        <v>11</v>
      </c>
      <c r="S6" s="1613" t="s">
        <v>8</v>
      </c>
      <c r="T6" s="1613" t="s">
        <v>9</v>
      </c>
      <c r="U6" s="1612" t="s">
        <v>10</v>
      </c>
      <c r="V6" s="1612" t="s">
        <v>11</v>
      </c>
      <c r="W6" s="1613" t="s">
        <v>8</v>
      </c>
      <c r="X6" s="1613" t="s">
        <v>9</v>
      </c>
      <c r="Y6" s="1612" t="s">
        <v>10</v>
      </c>
      <c r="Z6" s="1612" t="s">
        <v>11</v>
      </c>
      <c r="AA6" s="1617" t="s">
        <v>8</v>
      </c>
      <c r="AB6" s="1617" t="s">
        <v>9</v>
      </c>
      <c r="AC6" s="1612" t="s">
        <v>10</v>
      </c>
      <c r="AD6" s="1612" t="s">
        <v>11</v>
      </c>
      <c r="AE6" s="1617" t="s">
        <v>8</v>
      </c>
      <c r="AF6" s="1617" t="s">
        <v>9</v>
      </c>
      <c r="AG6" s="1612" t="s">
        <v>10</v>
      </c>
      <c r="AH6" s="1612" t="s">
        <v>11</v>
      </c>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c r="IL6" s="141"/>
      <c r="IM6" s="141"/>
      <c r="IN6" s="141"/>
      <c r="IO6" s="141"/>
      <c r="IP6" s="141"/>
      <c r="IQ6" s="141"/>
      <c r="IR6" s="141"/>
      <c r="IS6" s="141"/>
      <c r="IT6" s="141"/>
      <c r="IU6" s="141"/>
      <c r="IV6" s="141"/>
    </row>
    <row r="7" spans="1:256" ht="16.5">
      <c r="A7" s="2282"/>
      <c r="B7" s="2282"/>
      <c r="C7" s="185" t="s">
        <v>105</v>
      </c>
      <c r="D7" s="77" t="s">
        <v>106</v>
      </c>
      <c r="E7" s="1617">
        <v>2</v>
      </c>
      <c r="F7" s="1617">
        <v>2</v>
      </c>
      <c r="G7" s="185" t="s">
        <v>107</v>
      </c>
      <c r="H7" s="80" t="s">
        <v>108</v>
      </c>
      <c r="I7" s="1617">
        <v>2</v>
      </c>
      <c r="J7" s="1617">
        <v>2</v>
      </c>
      <c r="K7" s="1617" t="s">
        <v>99</v>
      </c>
      <c r="L7" s="80" t="s">
        <v>100</v>
      </c>
      <c r="M7" s="185">
        <v>2</v>
      </c>
      <c r="N7" s="185">
        <v>2</v>
      </c>
      <c r="O7" s="185" t="s">
        <v>1029</v>
      </c>
      <c r="P7" s="80" t="s">
        <v>1528</v>
      </c>
      <c r="Q7" s="185">
        <v>2</v>
      </c>
      <c r="R7" s="185">
        <v>2</v>
      </c>
      <c r="S7" s="185" t="s">
        <v>95</v>
      </c>
      <c r="T7" s="184" t="s">
        <v>96</v>
      </c>
      <c r="U7" s="185">
        <v>2</v>
      </c>
      <c r="V7" s="185">
        <v>2</v>
      </c>
      <c r="W7" s="185" t="s">
        <v>97</v>
      </c>
      <c r="X7" s="147" t="s">
        <v>98</v>
      </c>
      <c r="Y7" s="185">
        <v>2</v>
      </c>
      <c r="Z7" s="185">
        <v>2</v>
      </c>
      <c r="AA7" s="185"/>
      <c r="AB7" s="289"/>
      <c r="AC7" s="185"/>
      <c r="AD7" s="185"/>
      <c r="AE7" s="185"/>
      <c r="AF7" s="289"/>
      <c r="AG7" s="185"/>
      <c r="AH7" s="185"/>
      <c r="AI7" s="1252"/>
      <c r="AJ7" s="1252"/>
      <c r="AK7" s="1252"/>
      <c r="AL7" s="1252"/>
      <c r="AM7" s="1252"/>
      <c r="AN7" s="1252"/>
      <c r="AO7" s="1252"/>
      <c r="AP7" s="1252"/>
      <c r="AQ7" s="1252"/>
      <c r="AR7" s="1252"/>
      <c r="AS7" s="1252"/>
      <c r="AT7" s="1252"/>
      <c r="AU7" s="1252"/>
      <c r="AV7" s="1252"/>
      <c r="AW7" s="1252"/>
      <c r="AX7" s="1252"/>
      <c r="AY7" s="1252"/>
      <c r="AZ7" s="1252"/>
      <c r="BA7" s="1252"/>
      <c r="BB7" s="1252"/>
      <c r="BC7" s="1252"/>
      <c r="BD7" s="1252"/>
      <c r="BE7" s="1252"/>
      <c r="BF7" s="1252"/>
      <c r="BG7" s="1252"/>
      <c r="BH7" s="1252"/>
      <c r="BI7" s="1252"/>
      <c r="BJ7" s="1252"/>
      <c r="BK7" s="1252"/>
      <c r="BL7" s="1252"/>
      <c r="BM7" s="1252"/>
      <c r="BN7" s="1252"/>
      <c r="BO7" s="1252"/>
      <c r="BP7" s="1252"/>
      <c r="BQ7" s="1252"/>
      <c r="BR7" s="1252"/>
      <c r="BS7" s="1252"/>
      <c r="BT7" s="1252"/>
      <c r="BU7" s="1252"/>
      <c r="BV7" s="1252"/>
      <c r="BW7" s="1252"/>
      <c r="BX7" s="1252"/>
      <c r="BY7" s="1252"/>
      <c r="BZ7" s="1252"/>
      <c r="CA7" s="1252"/>
      <c r="CB7" s="1252"/>
      <c r="CC7" s="1252"/>
      <c r="CD7" s="1252"/>
      <c r="CE7" s="1252"/>
      <c r="CF7" s="1252"/>
      <c r="CG7" s="1252"/>
      <c r="CH7" s="1252"/>
      <c r="CI7" s="1252"/>
      <c r="CJ7" s="1252"/>
      <c r="CK7" s="1252"/>
      <c r="CL7" s="1252"/>
      <c r="CM7" s="1252"/>
      <c r="CN7" s="1252"/>
      <c r="CO7" s="1252"/>
      <c r="CP7" s="1252"/>
      <c r="CQ7" s="1252"/>
      <c r="CR7" s="1252"/>
      <c r="CS7" s="1252"/>
      <c r="CT7" s="1252"/>
      <c r="CU7" s="1252"/>
      <c r="CV7" s="1252"/>
      <c r="CW7" s="1252"/>
      <c r="CX7" s="1252"/>
      <c r="CY7" s="1252"/>
      <c r="CZ7" s="1252"/>
      <c r="DA7" s="1252"/>
      <c r="DB7" s="1252"/>
      <c r="DC7" s="1252"/>
      <c r="DD7" s="1252"/>
      <c r="DE7" s="1252"/>
      <c r="DF7" s="1252"/>
      <c r="DG7" s="1252"/>
      <c r="DH7" s="1252"/>
      <c r="DI7" s="1252"/>
      <c r="DJ7" s="1252"/>
      <c r="DK7" s="1252"/>
      <c r="DL7" s="1252"/>
      <c r="DM7" s="1252"/>
      <c r="DN7" s="1252"/>
      <c r="DO7" s="1252"/>
      <c r="DP7" s="1252"/>
      <c r="DQ7" s="1252"/>
      <c r="DR7" s="1252"/>
      <c r="DS7" s="1252"/>
      <c r="DT7" s="1252"/>
      <c r="DU7" s="1252"/>
      <c r="DV7" s="1252"/>
      <c r="DW7" s="1252"/>
      <c r="DX7" s="1252"/>
      <c r="DY7" s="1252"/>
      <c r="DZ7" s="1252"/>
      <c r="EA7" s="1252"/>
      <c r="EB7" s="1252"/>
      <c r="EC7" s="1252"/>
      <c r="ED7" s="1252"/>
      <c r="EE7" s="1252"/>
      <c r="EF7" s="1252"/>
      <c r="EG7" s="1252"/>
      <c r="EH7" s="1252"/>
      <c r="EI7" s="1252"/>
      <c r="EJ7" s="1252"/>
      <c r="EK7" s="1252"/>
      <c r="EL7" s="1252"/>
      <c r="EM7" s="1252"/>
      <c r="EN7" s="1252"/>
      <c r="EO7" s="1252"/>
      <c r="EP7" s="1252"/>
      <c r="EQ7" s="1252"/>
      <c r="ER7" s="1252"/>
      <c r="ES7" s="1252"/>
      <c r="ET7" s="1252"/>
      <c r="EU7" s="1252"/>
      <c r="EV7" s="1252"/>
      <c r="EW7" s="1252"/>
      <c r="EX7" s="1252"/>
      <c r="EY7" s="1252"/>
      <c r="EZ7" s="1252"/>
      <c r="FA7" s="1252"/>
      <c r="FB7" s="1252"/>
      <c r="FC7" s="1252"/>
      <c r="FD7" s="1252"/>
      <c r="FE7" s="1252"/>
      <c r="FF7" s="1252"/>
      <c r="FG7" s="1252"/>
      <c r="FH7" s="1252"/>
      <c r="FI7" s="1252"/>
      <c r="FJ7" s="1252"/>
      <c r="FK7" s="1252"/>
      <c r="FL7" s="1252"/>
      <c r="FM7" s="1252"/>
      <c r="FN7" s="1252"/>
      <c r="FO7" s="1252"/>
      <c r="FP7" s="1252"/>
      <c r="FQ7" s="1252"/>
      <c r="FR7" s="1252"/>
      <c r="FS7" s="1252"/>
      <c r="FT7" s="1252"/>
      <c r="FU7" s="1252"/>
      <c r="FV7" s="1252"/>
      <c r="FW7" s="1252"/>
      <c r="FX7" s="1252"/>
      <c r="FY7" s="1252"/>
      <c r="FZ7" s="1252"/>
      <c r="GA7" s="1252"/>
      <c r="GB7" s="1252"/>
      <c r="GC7" s="1252"/>
      <c r="GD7" s="1252"/>
      <c r="GE7" s="1252"/>
      <c r="GF7" s="1252"/>
      <c r="GG7" s="1252"/>
      <c r="GH7" s="1252"/>
      <c r="GI7" s="1252"/>
      <c r="GJ7" s="1252"/>
      <c r="GK7" s="1252"/>
      <c r="GL7" s="1252"/>
      <c r="GM7" s="1252"/>
      <c r="GN7" s="1252"/>
      <c r="GO7" s="1252"/>
      <c r="GP7" s="1252"/>
      <c r="GQ7" s="1252"/>
      <c r="GR7" s="1252"/>
      <c r="GS7" s="1252"/>
      <c r="GT7" s="1252"/>
      <c r="GU7" s="1252"/>
      <c r="GV7" s="1252"/>
      <c r="GW7" s="1252"/>
      <c r="GX7" s="1252"/>
      <c r="GY7" s="1252"/>
      <c r="GZ7" s="1252"/>
      <c r="HA7" s="1252"/>
      <c r="HB7" s="1252"/>
      <c r="HC7" s="1252"/>
      <c r="HD7" s="1252"/>
      <c r="HE7" s="1252"/>
      <c r="HF7" s="1252"/>
      <c r="HG7" s="1252"/>
      <c r="HH7" s="1252"/>
      <c r="HI7" s="1252"/>
      <c r="HJ7" s="1252"/>
      <c r="HK7" s="1252"/>
      <c r="HL7" s="1252"/>
      <c r="HM7" s="1252"/>
      <c r="HN7" s="1252"/>
      <c r="HO7" s="1252"/>
      <c r="HP7" s="1252"/>
      <c r="HQ7" s="1252"/>
      <c r="HR7" s="1252"/>
      <c r="HS7" s="1252"/>
      <c r="HT7" s="1252"/>
      <c r="HU7" s="1252"/>
      <c r="HV7" s="1252"/>
      <c r="HW7" s="1252"/>
      <c r="HX7" s="1252"/>
      <c r="HY7" s="1252"/>
      <c r="HZ7" s="1252"/>
      <c r="IA7" s="1252"/>
      <c r="IB7" s="1252"/>
      <c r="IC7" s="1252"/>
      <c r="ID7" s="1252"/>
      <c r="IE7" s="1252"/>
      <c r="IF7" s="1252"/>
      <c r="IG7" s="1252"/>
      <c r="IH7" s="1252"/>
      <c r="II7" s="1252"/>
      <c r="IJ7" s="1252"/>
      <c r="IK7" s="1252"/>
      <c r="IL7" s="1252"/>
      <c r="IM7" s="1252"/>
      <c r="IN7" s="1252"/>
      <c r="IO7" s="1252"/>
      <c r="IP7" s="1252"/>
      <c r="IQ7" s="1252"/>
      <c r="IR7" s="1252"/>
      <c r="IS7" s="1252"/>
      <c r="IT7" s="1252"/>
      <c r="IU7" s="1252"/>
      <c r="IV7" s="1252"/>
    </row>
    <row r="8" spans="1:256" ht="16.5">
      <c r="A8" s="2282"/>
      <c r="B8" s="2282"/>
      <c r="C8" s="185" t="s">
        <v>112</v>
      </c>
      <c r="D8" s="77" t="s">
        <v>113</v>
      </c>
      <c r="E8" s="1617">
        <v>2</v>
      </c>
      <c r="F8" s="1617">
        <v>2</v>
      </c>
      <c r="G8" s="185" t="s">
        <v>232</v>
      </c>
      <c r="H8" s="80" t="s">
        <v>1529</v>
      </c>
      <c r="I8" s="1617">
        <v>2</v>
      </c>
      <c r="J8" s="1617">
        <v>2</v>
      </c>
      <c r="K8" s="1617" t="s">
        <v>109</v>
      </c>
      <c r="L8" s="80" t="s">
        <v>110</v>
      </c>
      <c r="M8" s="185">
        <v>2</v>
      </c>
      <c r="N8" s="185">
        <v>2</v>
      </c>
      <c r="O8" s="185" t="s">
        <v>111</v>
      </c>
      <c r="P8" s="80" t="s">
        <v>139</v>
      </c>
      <c r="Q8" s="185">
        <v>2</v>
      </c>
      <c r="R8" s="185">
        <v>2</v>
      </c>
      <c r="S8" s="1253" t="s">
        <v>103</v>
      </c>
      <c r="T8" s="85" t="s">
        <v>104</v>
      </c>
      <c r="U8" s="1617">
        <v>2</v>
      </c>
      <c r="V8" s="1617">
        <v>2</v>
      </c>
      <c r="W8" s="1253"/>
      <c r="X8" s="85"/>
      <c r="Y8" s="1617"/>
      <c r="Z8" s="1617"/>
      <c r="AA8" s="1617"/>
      <c r="AB8" s="1617"/>
      <c r="AC8" s="1617"/>
      <c r="AD8" s="1617"/>
      <c r="AE8" s="1617"/>
      <c r="AF8" s="1617"/>
      <c r="AG8" s="1617"/>
      <c r="AH8" s="1617"/>
      <c r="AI8" s="1252"/>
      <c r="AJ8" s="1252"/>
      <c r="AK8" s="1252"/>
      <c r="AL8" s="1252"/>
      <c r="AM8" s="1252"/>
      <c r="AN8" s="1252"/>
      <c r="AO8" s="1252"/>
      <c r="AP8" s="1252"/>
      <c r="AQ8" s="1252"/>
      <c r="AR8" s="1252"/>
      <c r="AS8" s="1252"/>
      <c r="AT8" s="1252"/>
      <c r="AU8" s="1252"/>
      <c r="AV8" s="1252"/>
      <c r="AW8" s="1252"/>
      <c r="AX8" s="1252"/>
      <c r="AY8" s="1252"/>
      <c r="AZ8" s="1252"/>
      <c r="BA8" s="1252"/>
      <c r="BB8" s="1252"/>
      <c r="BC8" s="1252"/>
      <c r="BD8" s="1252"/>
      <c r="BE8" s="1252"/>
      <c r="BF8" s="1252"/>
      <c r="BG8" s="1252"/>
      <c r="BH8" s="1252"/>
      <c r="BI8" s="1252"/>
      <c r="BJ8" s="1252"/>
      <c r="BK8" s="1252"/>
      <c r="BL8" s="1252"/>
      <c r="BM8" s="1252"/>
      <c r="BN8" s="1252"/>
      <c r="BO8" s="1252"/>
      <c r="BP8" s="1252"/>
      <c r="BQ8" s="1252"/>
      <c r="BR8" s="1252"/>
      <c r="BS8" s="1252"/>
      <c r="BT8" s="1252"/>
      <c r="BU8" s="1252"/>
      <c r="BV8" s="1252"/>
      <c r="BW8" s="1252"/>
      <c r="BX8" s="1252"/>
      <c r="BY8" s="1252"/>
      <c r="BZ8" s="1252"/>
      <c r="CA8" s="1252"/>
      <c r="CB8" s="1252"/>
      <c r="CC8" s="1252"/>
      <c r="CD8" s="1252"/>
      <c r="CE8" s="1252"/>
      <c r="CF8" s="1252"/>
      <c r="CG8" s="1252"/>
      <c r="CH8" s="1252"/>
      <c r="CI8" s="1252"/>
      <c r="CJ8" s="1252"/>
      <c r="CK8" s="1252"/>
      <c r="CL8" s="1252"/>
      <c r="CM8" s="1252"/>
      <c r="CN8" s="1252"/>
      <c r="CO8" s="1252"/>
      <c r="CP8" s="1252"/>
      <c r="CQ8" s="1252"/>
      <c r="CR8" s="1252"/>
      <c r="CS8" s="1252"/>
      <c r="CT8" s="1252"/>
      <c r="CU8" s="1252"/>
      <c r="CV8" s="1252"/>
      <c r="CW8" s="1252"/>
      <c r="CX8" s="1252"/>
      <c r="CY8" s="1252"/>
      <c r="CZ8" s="1252"/>
      <c r="DA8" s="1252"/>
      <c r="DB8" s="1252"/>
      <c r="DC8" s="1252"/>
      <c r="DD8" s="1252"/>
      <c r="DE8" s="1252"/>
      <c r="DF8" s="1252"/>
      <c r="DG8" s="1252"/>
      <c r="DH8" s="1252"/>
      <c r="DI8" s="1252"/>
      <c r="DJ8" s="1252"/>
      <c r="DK8" s="1252"/>
      <c r="DL8" s="1252"/>
      <c r="DM8" s="1252"/>
      <c r="DN8" s="1252"/>
      <c r="DO8" s="1252"/>
      <c r="DP8" s="1252"/>
      <c r="DQ8" s="1252"/>
      <c r="DR8" s="1252"/>
      <c r="DS8" s="1252"/>
      <c r="DT8" s="1252"/>
      <c r="DU8" s="1252"/>
      <c r="DV8" s="1252"/>
      <c r="DW8" s="1252"/>
      <c r="DX8" s="1252"/>
      <c r="DY8" s="1252"/>
      <c r="DZ8" s="1252"/>
      <c r="EA8" s="1252"/>
      <c r="EB8" s="1252"/>
      <c r="EC8" s="1252"/>
      <c r="ED8" s="1252"/>
      <c r="EE8" s="1252"/>
      <c r="EF8" s="1252"/>
      <c r="EG8" s="1252"/>
      <c r="EH8" s="1252"/>
      <c r="EI8" s="1252"/>
      <c r="EJ8" s="1252"/>
      <c r="EK8" s="1252"/>
      <c r="EL8" s="1252"/>
      <c r="EM8" s="1252"/>
      <c r="EN8" s="1252"/>
      <c r="EO8" s="1252"/>
      <c r="EP8" s="1252"/>
      <c r="EQ8" s="1252"/>
      <c r="ER8" s="1252"/>
      <c r="ES8" s="1252"/>
      <c r="ET8" s="1252"/>
      <c r="EU8" s="1252"/>
      <c r="EV8" s="1252"/>
      <c r="EW8" s="1252"/>
      <c r="EX8" s="1252"/>
      <c r="EY8" s="1252"/>
      <c r="EZ8" s="1252"/>
      <c r="FA8" s="1252"/>
      <c r="FB8" s="1252"/>
      <c r="FC8" s="1252"/>
      <c r="FD8" s="1252"/>
      <c r="FE8" s="1252"/>
      <c r="FF8" s="1252"/>
      <c r="FG8" s="1252"/>
      <c r="FH8" s="1252"/>
      <c r="FI8" s="1252"/>
      <c r="FJ8" s="1252"/>
      <c r="FK8" s="1252"/>
      <c r="FL8" s="1252"/>
      <c r="FM8" s="1252"/>
      <c r="FN8" s="1252"/>
      <c r="FO8" s="1252"/>
      <c r="FP8" s="1252"/>
      <c r="FQ8" s="1252"/>
      <c r="FR8" s="1252"/>
      <c r="FS8" s="1252"/>
      <c r="FT8" s="1252"/>
      <c r="FU8" s="1252"/>
      <c r="FV8" s="1252"/>
      <c r="FW8" s="1252"/>
      <c r="FX8" s="1252"/>
      <c r="FY8" s="1252"/>
      <c r="FZ8" s="1252"/>
      <c r="GA8" s="1252"/>
      <c r="GB8" s="1252"/>
      <c r="GC8" s="1252"/>
      <c r="GD8" s="1252"/>
      <c r="GE8" s="1252"/>
      <c r="GF8" s="1252"/>
      <c r="GG8" s="1252"/>
      <c r="GH8" s="1252"/>
      <c r="GI8" s="1252"/>
      <c r="GJ8" s="1252"/>
      <c r="GK8" s="1252"/>
      <c r="GL8" s="1252"/>
      <c r="GM8" s="1252"/>
      <c r="GN8" s="1252"/>
      <c r="GO8" s="1252"/>
      <c r="GP8" s="1252"/>
      <c r="GQ8" s="1252"/>
      <c r="GR8" s="1252"/>
      <c r="GS8" s="1252"/>
      <c r="GT8" s="1252"/>
      <c r="GU8" s="1252"/>
      <c r="GV8" s="1252"/>
      <c r="GW8" s="1252"/>
      <c r="GX8" s="1252"/>
      <c r="GY8" s="1252"/>
      <c r="GZ8" s="1252"/>
      <c r="HA8" s="1252"/>
      <c r="HB8" s="1252"/>
      <c r="HC8" s="1252"/>
      <c r="HD8" s="1252"/>
      <c r="HE8" s="1252"/>
      <c r="HF8" s="1252"/>
      <c r="HG8" s="1252"/>
      <c r="HH8" s="1252"/>
      <c r="HI8" s="1252"/>
      <c r="HJ8" s="1252"/>
      <c r="HK8" s="1252"/>
      <c r="HL8" s="1252"/>
      <c r="HM8" s="1252"/>
      <c r="HN8" s="1252"/>
      <c r="HO8" s="1252"/>
      <c r="HP8" s="1252"/>
      <c r="HQ8" s="1252"/>
      <c r="HR8" s="1252"/>
      <c r="HS8" s="1252"/>
      <c r="HT8" s="1252"/>
      <c r="HU8" s="1252"/>
      <c r="HV8" s="1252"/>
      <c r="HW8" s="1252"/>
      <c r="HX8" s="1252"/>
      <c r="HY8" s="1252"/>
      <c r="HZ8" s="1252"/>
      <c r="IA8" s="1252"/>
      <c r="IB8" s="1252"/>
      <c r="IC8" s="1252"/>
      <c r="ID8" s="1252"/>
      <c r="IE8" s="1252"/>
      <c r="IF8" s="1252"/>
      <c r="IG8" s="1252"/>
      <c r="IH8" s="1252"/>
      <c r="II8" s="1252"/>
      <c r="IJ8" s="1252"/>
      <c r="IK8" s="1252"/>
      <c r="IL8" s="1252"/>
      <c r="IM8" s="1252"/>
      <c r="IN8" s="1252"/>
      <c r="IO8" s="1252"/>
      <c r="IP8" s="1252"/>
      <c r="IQ8" s="1252"/>
      <c r="IR8" s="1252"/>
      <c r="IS8" s="1252"/>
      <c r="IT8" s="1252"/>
      <c r="IU8" s="1252"/>
      <c r="IV8" s="1252"/>
    </row>
    <row r="9" spans="1:256" ht="16.5">
      <c r="A9" s="2282"/>
      <c r="B9" s="2282"/>
      <c r="C9" s="185" t="s">
        <v>114</v>
      </c>
      <c r="D9" s="275" t="s">
        <v>142</v>
      </c>
      <c r="E9" s="273">
        <v>0</v>
      </c>
      <c r="F9" s="273">
        <v>1</v>
      </c>
      <c r="G9" s="185" t="s">
        <v>116</v>
      </c>
      <c r="H9" s="277" t="s">
        <v>117</v>
      </c>
      <c r="I9" s="273">
        <v>0</v>
      </c>
      <c r="J9" s="1617">
        <v>1</v>
      </c>
      <c r="K9" s="185"/>
      <c r="L9" s="85"/>
      <c r="M9" s="1617"/>
      <c r="N9" s="1617"/>
      <c r="O9" s="80"/>
      <c r="P9" s="80"/>
      <c r="Q9" s="80"/>
      <c r="R9" s="80"/>
      <c r="S9" s="1617"/>
      <c r="T9" s="85"/>
      <c r="U9" s="1617"/>
      <c r="V9" s="1617"/>
      <c r="W9" s="1617"/>
      <c r="X9" s="85"/>
      <c r="Y9" s="1617"/>
      <c r="Z9" s="1617"/>
      <c r="AA9" s="1617"/>
      <c r="AB9" s="1617"/>
      <c r="AC9" s="1617"/>
      <c r="AD9" s="1617"/>
      <c r="AE9" s="1617"/>
      <c r="AF9" s="1617"/>
      <c r="AG9" s="1617"/>
      <c r="AH9" s="1617"/>
      <c r="AI9" s="1252"/>
      <c r="AJ9" s="1252"/>
      <c r="AK9" s="1252"/>
      <c r="AL9" s="1252"/>
      <c r="AM9" s="1252"/>
      <c r="AN9" s="1252"/>
      <c r="AO9" s="1252"/>
      <c r="AP9" s="1252"/>
      <c r="AQ9" s="1252"/>
      <c r="AR9" s="1252"/>
      <c r="AS9" s="1252"/>
      <c r="AT9" s="1252"/>
      <c r="AU9" s="1252"/>
      <c r="AV9" s="1252"/>
      <c r="AW9" s="1252"/>
      <c r="AX9" s="1252"/>
      <c r="AY9" s="1252"/>
      <c r="AZ9" s="1252"/>
      <c r="BA9" s="1252"/>
      <c r="BB9" s="1252"/>
      <c r="BC9" s="1252"/>
      <c r="BD9" s="1252"/>
      <c r="BE9" s="1252"/>
      <c r="BF9" s="1252"/>
      <c r="BG9" s="1252"/>
      <c r="BH9" s="1252"/>
      <c r="BI9" s="1252"/>
      <c r="BJ9" s="1252"/>
      <c r="BK9" s="1252"/>
      <c r="BL9" s="1252"/>
      <c r="BM9" s="1252"/>
      <c r="BN9" s="1252"/>
      <c r="BO9" s="1252"/>
      <c r="BP9" s="1252"/>
      <c r="BQ9" s="1252"/>
      <c r="BR9" s="1252"/>
      <c r="BS9" s="1252"/>
      <c r="BT9" s="1252"/>
      <c r="BU9" s="1252"/>
      <c r="BV9" s="1252"/>
      <c r="BW9" s="1252"/>
      <c r="BX9" s="1252"/>
      <c r="BY9" s="1252"/>
      <c r="BZ9" s="1252"/>
      <c r="CA9" s="1252"/>
      <c r="CB9" s="1252"/>
      <c r="CC9" s="1252"/>
      <c r="CD9" s="1252"/>
      <c r="CE9" s="1252"/>
      <c r="CF9" s="1252"/>
      <c r="CG9" s="1252"/>
      <c r="CH9" s="1252"/>
      <c r="CI9" s="1252"/>
      <c r="CJ9" s="1252"/>
      <c r="CK9" s="1252"/>
      <c r="CL9" s="1252"/>
      <c r="CM9" s="1252"/>
      <c r="CN9" s="1252"/>
      <c r="CO9" s="1252"/>
      <c r="CP9" s="1252"/>
      <c r="CQ9" s="1252"/>
      <c r="CR9" s="1252"/>
      <c r="CS9" s="1252"/>
      <c r="CT9" s="1252"/>
      <c r="CU9" s="1252"/>
      <c r="CV9" s="1252"/>
      <c r="CW9" s="1252"/>
      <c r="CX9" s="1252"/>
      <c r="CY9" s="1252"/>
      <c r="CZ9" s="1252"/>
      <c r="DA9" s="1252"/>
      <c r="DB9" s="1252"/>
      <c r="DC9" s="1252"/>
      <c r="DD9" s="1252"/>
      <c r="DE9" s="1252"/>
      <c r="DF9" s="1252"/>
      <c r="DG9" s="1252"/>
      <c r="DH9" s="1252"/>
      <c r="DI9" s="1252"/>
      <c r="DJ9" s="1252"/>
      <c r="DK9" s="1252"/>
      <c r="DL9" s="1252"/>
      <c r="DM9" s="1252"/>
      <c r="DN9" s="1252"/>
      <c r="DO9" s="1252"/>
      <c r="DP9" s="1252"/>
      <c r="DQ9" s="1252"/>
      <c r="DR9" s="1252"/>
      <c r="DS9" s="1252"/>
      <c r="DT9" s="1252"/>
      <c r="DU9" s="1252"/>
      <c r="DV9" s="1252"/>
      <c r="DW9" s="1252"/>
      <c r="DX9" s="1252"/>
      <c r="DY9" s="1252"/>
      <c r="DZ9" s="1252"/>
      <c r="EA9" s="1252"/>
      <c r="EB9" s="1252"/>
      <c r="EC9" s="1252"/>
      <c r="ED9" s="1252"/>
      <c r="EE9" s="1252"/>
      <c r="EF9" s="1252"/>
      <c r="EG9" s="1252"/>
      <c r="EH9" s="1252"/>
      <c r="EI9" s="1252"/>
      <c r="EJ9" s="1252"/>
      <c r="EK9" s="1252"/>
      <c r="EL9" s="1252"/>
      <c r="EM9" s="1252"/>
      <c r="EN9" s="1252"/>
      <c r="EO9" s="1252"/>
      <c r="EP9" s="1252"/>
      <c r="EQ9" s="1252"/>
      <c r="ER9" s="1252"/>
      <c r="ES9" s="1252"/>
      <c r="ET9" s="1252"/>
      <c r="EU9" s="1252"/>
      <c r="EV9" s="1252"/>
      <c r="EW9" s="1252"/>
      <c r="EX9" s="1252"/>
      <c r="EY9" s="1252"/>
      <c r="EZ9" s="1252"/>
      <c r="FA9" s="1252"/>
      <c r="FB9" s="1252"/>
      <c r="FC9" s="1252"/>
      <c r="FD9" s="1252"/>
      <c r="FE9" s="1252"/>
      <c r="FF9" s="1252"/>
      <c r="FG9" s="1252"/>
      <c r="FH9" s="1252"/>
      <c r="FI9" s="1252"/>
      <c r="FJ9" s="1252"/>
      <c r="FK9" s="1252"/>
      <c r="FL9" s="1252"/>
      <c r="FM9" s="1252"/>
      <c r="FN9" s="1252"/>
      <c r="FO9" s="1252"/>
      <c r="FP9" s="1252"/>
      <c r="FQ9" s="1252"/>
      <c r="FR9" s="1252"/>
      <c r="FS9" s="1252"/>
      <c r="FT9" s="1252"/>
      <c r="FU9" s="1252"/>
      <c r="FV9" s="1252"/>
      <c r="FW9" s="1252"/>
      <c r="FX9" s="1252"/>
      <c r="FY9" s="1252"/>
      <c r="FZ9" s="1252"/>
      <c r="GA9" s="1252"/>
      <c r="GB9" s="1252"/>
      <c r="GC9" s="1252"/>
      <c r="GD9" s="1252"/>
      <c r="GE9" s="1252"/>
      <c r="GF9" s="1252"/>
      <c r="GG9" s="1252"/>
      <c r="GH9" s="1252"/>
      <c r="GI9" s="1252"/>
      <c r="GJ9" s="1252"/>
      <c r="GK9" s="1252"/>
      <c r="GL9" s="1252"/>
      <c r="GM9" s="1252"/>
      <c r="GN9" s="1252"/>
      <c r="GO9" s="1252"/>
      <c r="GP9" s="1252"/>
      <c r="GQ9" s="1252"/>
      <c r="GR9" s="1252"/>
      <c r="GS9" s="1252"/>
      <c r="GT9" s="1252"/>
      <c r="GU9" s="1252"/>
      <c r="GV9" s="1252"/>
      <c r="GW9" s="1252"/>
      <c r="GX9" s="1252"/>
      <c r="GY9" s="1252"/>
      <c r="GZ9" s="1252"/>
      <c r="HA9" s="1252"/>
      <c r="HB9" s="1252"/>
      <c r="HC9" s="1252"/>
      <c r="HD9" s="1252"/>
      <c r="HE9" s="1252"/>
      <c r="HF9" s="1252"/>
      <c r="HG9" s="1252"/>
      <c r="HH9" s="1252"/>
      <c r="HI9" s="1252"/>
      <c r="HJ9" s="1252"/>
      <c r="HK9" s="1252"/>
      <c r="HL9" s="1252"/>
      <c r="HM9" s="1252"/>
      <c r="HN9" s="1252"/>
      <c r="HO9" s="1252"/>
      <c r="HP9" s="1252"/>
      <c r="HQ9" s="1252"/>
      <c r="HR9" s="1252"/>
      <c r="HS9" s="1252"/>
      <c r="HT9" s="1252"/>
      <c r="HU9" s="1252"/>
      <c r="HV9" s="1252"/>
      <c r="HW9" s="1252"/>
      <c r="HX9" s="1252"/>
      <c r="HY9" s="1252"/>
      <c r="HZ9" s="1252"/>
      <c r="IA9" s="1252"/>
      <c r="IB9" s="1252"/>
      <c r="IC9" s="1252"/>
      <c r="ID9" s="1252"/>
      <c r="IE9" s="1252"/>
      <c r="IF9" s="1252"/>
      <c r="IG9" s="1252"/>
      <c r="IH9" s="1252"/>
      <c r="II9" s="1252"/>
      <c r="IJ9" s="1252"/>
      <c r="IK9" s="1252"/>
      <c r="IL9" s="1252"/>
      <c r="IM9" s="1252"/>
      <c r="IN9" s="1252"/>
      <c r="IO9" s="1252"/>
      <c r="IP9" s="1252"/>
      <c r="IQ9" s="1252"/>
      <c r="IR9" s="1252"/>
      <c r="IS9" s="1252"/>
      <c r="IT9" s="1252"/>
      <c r="IU9" s="1252"/>
      <c r="IV9" s="1252"/>
    </row>
    <row r="10" spans="1:256" ht="16.5">
      <c r="A10" s="2282"/>
      <c r="B10" s="2282"/>
      <c r="C10" s="185" t="s">
        <v>144</v>
      </c>
      <c r="D10" s="275" t="s">
        <v>1530</v>
      </c>
      <c r="E10" s="1617">
        <v>2</v>
      </c>
      <c r="F10" s="273">
        <v>2</v>
      </c>
      <c r="G10" s="1617" t="s">
        <v>145</v>
      </c>
      <c r="H10" s="275" t="s">
        <v>146</v>
      </c>
      <c r="I10" s="273">
        <v>2</v>
      </c>
      <c r="J10" s="273">
        <v>2</v>
      </c>
      <c r="K10" s="80"/>
      <c r="L10" s="80"/>
      <c r="M10" s="80"/>
      <c r="N10" s="80"/>
      <c r="O10" s="1617"/>
      <c r="P10" s="80"/>
      <c r="Q10" s="1617"/>
      <c r="R10" s="1617"/>
      <c r="S10" s="1617"/>
      <c r="T10" s="85"/>
      <c r="U10" s="1617"/>
      <c r="V10" s="1617"/>
      <c r="W10" s="1617"/>
      <c r="X10" s="85"/>
      <c r="Y10" s="1617"/>
      <c r="Z10" s="1617"/>
      <c r="AA10" s="1617"/>
      <c r="AB10" s="1617"/>
      <c r="AC10" s="1617"/>
      <c r="AD10" s="1617"/>
      <c r="AE10" s="1617"/>
      <c r="AF10" s="1617"/>
      <c r="AG10" s="1617"/>
      <c r="AH10" s="1617"/>
      <c r="AI10" s="1252"/>
      <c r="AJ10" s="1252"/>
      <c r="AK10" s="1252"/>
      <c r="AL10" s="1252"/>
      <c r="AM10" s="1252"/>
      <c r="AN10" s="1252"/>
      <c r="AO10" s="1252"/>
      <c r="AP10" s="1252"/>
      <c r="AQ10" s="1252"/>
      <c r="AR10" s="1252"/>
      <c r="AS10" s="1252"/>
      <c r="AT10" s="1252"/>
      <c r="AU10" s="1252"/>
      <c r="AV10" s="1252"/>
      <c r="AW10" s="1252"/>
      <c r="AX10" s="1252"/>
      <c r="AY10" s="1252"/>
      <c r="AZ10" s="1252"/>
      <c r="BA10" s="1252"/>
      <c r="BB10" s="1252"/>
      <c r="BC10" s="1252"/>
      <c r="BD10" s="1252"/>
      <c r="BE10" s="1252"/>
      <c r="BF10" s="1252"/>
      <c r="BG10" s="1252"/>
      <c r="BH10" s="1252"/>
      <c r="BI10" s="1252"/>
      <c r="BJ10" s="1252"/>
      <c r="BK10" s="1252"/>
      <c r="BL10" s="1252"/>
      <c r="BM10" s="1252"/>
      <c r="BN10" s="1252"/>
      <c r="BO10" s="1252"/>
      <c r="BP10" s="1252"/>
      <c r="BQ10" s="1252"/>
      <c r="BR10" s="1252"/>
      <c r="BS10" s="1252"/>
      <c r="BT10" s="1252"/>
      <c r="BU10" s="1252"/>
      <c r="BV10" s="1252"/>
      <c r="BW10" s="1252"/>
      <c r="BX10" s="1252"/>
      <c r="BY10" s="1252"/>
      <c r="BZ10" s="1252"/>
      <c r="CA10" s="1252"/>
      <c r="CB10" s="1252"/>
      <c r="CC10" s="1252"/>
      <c r="CD10" s="1252"/>
      <c r="CE10" s="1252"/>
      <c r="CF10" s="1252"/>
      <c r="CG10" s="1252"/>
      <c r="CH10" s="1252"/>
      <c r="CI10" s="1252"/>
      <c r="CJ10" s="1252"/>
      <c r="CK10" s="1252"/>
      <c r="CL10" s="1252"/>
      <c r="CM10" s="1252"/>
      <c r="CN10" s="1252"/>
      <c r="CO10" s="1252"/>
      <c r="CP10" s="1252"/>
      <c r="CQ10" s="1252"/>
      <c r="CR10" s="1252"/>
      <c r="CS10" s="1252"/>
      <c r="CT10" s="1252"/>
      <c r="CU10" s="1252"/>
      <c r="CV10" s="1252"/>
      <c r="CW10" s="1252"/>
      <c r="CX10" s="1252"/>
      <c r="CY10" s="1252"/>
      <c r="CZ10" s="1252"/>
      <c r="DA10" s="1252"/>
      <c r="DB10" s="1252"/>
      <c r="DC10" s="1252"/>
      <c r="DD10" s="1252"/>
      <c r="DE10" s="1252"/>
      <c r="DF10" s="1252"/>
      <c r="DG10" s="1252"/>
      <c r="DH10" s="1252"/>
      <c r="DI10" s="1252"/>
      <c r="DJ10" s="1252"/>
      <c r="DK10" s="1252"/>
      <c r="DL10" s="1252"/>
      <c r="DM10" s="1252"/>
      <c r="DN10" s="1252"/>
      <c r="DO10" s="1252"/>
      <c r="DP10" s="1252"/>
      <c r="DQ10" s="1252"/>
      <c r="DR10" s="1252"/>
      <c r="DS10" s="1252"/>
      <c r="DT10" s="1252"/>
      <c r="DU10" s="1252"/>
      <c r="DV10" s="1252"/>
      <c r="DW10" s="1252"/>
      <c r="DX10" s="1252"/>
      <c r="DY10" s="1252"/>
      <c r="DZ10" s="1252"/>
      <c r="EA10" s="1252"/>
      <c r="EB10" s="1252"/>
      <c r="EC10" s="1252"/>
      <c r="ED10" s="1252"/>
      <c r="EE10" s="1252"/>
      <c r="EF10" s="1252"/>
      <c r="EG10" s="1252"/>
      <c r="EH10" s="1252"/>
      <c r="EI10" s="1252"/>
      <c r="EJ10" s="1252"/>
      <c r="EK10" s="1252"/>
      <c r="EL10" s="1252"/>
      <c r="EM10" s="1252"/>
      <c r="EN10" s="1252"/>
      <c r="EO10" s="1252"/>
      <c r="EP10" s="1252"/>
      <c r="EQ10" s="1252"/>
      <c r="ER10" s="1252"/>
      <c r="ES10" s="1252"/>
      <c r="ET10" s="1252"/>
      <c r="EU10" s="1252"/>
      <c r="EV10" s="1252"/>
      <c r="EW10" s="1252"/>
      <c r="EX10" s="1252"/>
      <c r="EY10" s="1252"/>
      <c r="EZ10" s="1252"/>
      <c r="FA10" s="1252"/>
      <c r="FB10" s="1252"/>
      <c r="FC10" s="1252"/>
      <c r="FD10" s="1252"/>
      <c r="FE10" s="1252"/>
      <c r="FF10" s="1252"/>
      <c r="FG10" s="1252"/>
      <c r="FH10" s="1252"/>
      <c r="FI10" s="1252"/>
      <c r="FJ10" s="1252"/>
      <c r="FK10" s="1252"/>
      <c r="FL10" s="1252"/>
      <c r="FM10" s="1252"/>
      <c r="FN10" s="1252"/>
      <c r="FO10" s="1252"/>
      <c r="FP10" s="1252"/>
      <c r="FQ10" s="1252"/>
      <c r="FR10" s="1252"/>
      <c r="FS10" s="1252"/>
      <c r="FT10" s="1252"/>
      <c r="FU10" s="1252"/>
      <c r="FV10" s="1252"/>
      <c r="FW10" s="1252"/>
      <c r="FX10" s="1252"/>
      <c r="FY10" s="1252"/>
      <c r="FZ10" s="1252"/>
      <c r="GA10" s="1252"/>
      <c r="GB10" s="1252"/>
      <c r="GC10" s="1252"/>
      <c r="GD10" s="1252"/>
      <c r="GE10" s="1252"/>
      <c r="GF10" s="1252"/>
      <c r="GG10" s="1252"/>
      <c r="GH10" s="1252"/>
      <c r="GI10" s="1252"/>
      <c r="GJ10" s="1252"/>
      <c r="GK10" s="1252"/>
      <c r="GL10" s="1252"/>
      <c r="GM10" s="1252"/>
      <c r="GN10" s="1252"/>
      <c r="GO10" s="1252"/>
      <c r="GP10" s="1252"/>
      <c r="GQ10" s="1252"/>
      <c r="GR10" s="1252"/>
      <c r="GS10" s="1252"/>
      <c r="GT10" s="1252"/>
      <c r="GU10" s="1252"/>
      <c r="GV10" s="1252"/>
      <c r="GW10" s="1252"/>
      <c r="GX10" s="1252"/>
      <c r="GY10" s="1252"/>
      <c r="GZ10" s="1252"/>
      <c r="HA10" s="1252"/>
      <c r="HB10" s="1252"/>
      <c r="HC10" s="1252"/>
      <c r="HD10" s="1252"/>
      <c r="HE10" s="1252"/>
      <c r="HF10" s="1252"/>
      <c r="HG10" s="1252"/>
      <c r="HH10" s="1252"/>
      <c r="HI10" s="1252"/>
      <c r="HJ10" s="1252"/>
      <c r="HK10" s="1252"/>
      <c r="HL10" s="1252"/>
      <c r="HM10" s="1252"/>
      <c r="HN10" s="1252"/>
      <c r="HO10" s="1252"/>
      <c r="HP10" s="1252"/>
      <c r="HQ10" s="1252"/>
      <c r="HR10" s="1252"/>
      <c r="HS10" s="1252"/>
      <c r="HT10" s="1252"/>
      <c r="HU10" s="1252"/>
      <c r="HV10" s="1252"/>
      <c r="HW10" s="1252"/>
      <c r="HX10" s="1252"/>
      <c r="HY10" s="1252"/>
      <c r="HZ10" s="1252"/>
      <c r="IA10" s="1252"/>
      <c r="IB10" s="1252"/>
      <c r="IC10" s="1252"/>
      <c r="ID10" s="1252"/>
      <c r="IE10" s="1252"/>
      <c r="IF10" s="1252"/>
      <c r="IG10" s="1252"/>
      <c r="IH10" s="1252"/>
      <c r="II10" s="1252"/>
      <c r="IJ10" s="1252"/>
      <c r="IK10" s="1252"/>
      <c r="IL10" s="1252"/>
      <c r="IM10" s="1252"/>
      <c r="IN10" s="1252"/>
      <c r="IO10" s="1252"/>
      <c r="IP10" s="1252"/>
      <c r="IQ10" s="1252"/>
      <c r="IR10" s="1252"/>
      <c r="IS10" s="1252"/>
      <c r="IT10" s="1252"/>
      <c r="IU10" s="1252"/>
      <c r="IV10" s="1252"/>
    </row>
    <row r="11" spans="1:256" ht="16.5">
      <c r="A11" s="2282"/>
      <c r="B11" s="2282"/>
      <c r="C11" s="185"/>
      <c r="D11" s="275"/>
      <c r="E11" s="1617"/>
      <c r="F11" s="273"/>
      <c r="G11" s="1617" t="s">
        <v>120</v>
      </c>
      <c r="H11" s="80" t="s">
        <v>121</v>
      </c>
      <c r="I11" s="1617">
        <v>2</v>
      </c>
      <c r="J11" s="1617">
        <v>2</v>
      </c>
      <c r="K11" s="273"/>
      <c r="L11" s="273"/>
      <c r="M11" s="273"/>
      <c r="N11" s="273"/>
      <c r="O11" s="1617"/>
      <c r="P11" s="85"/>
      <c r="Q11" s="1617"/>
      <c r="R11" s="1617"/>
      <c r="S11" s="273"/>
      <c r="T11" s="94"/>
      <c r="U11" s="273"/>
      <c r="V11" s="273"/>
      <c r="W11" s="273"/>
      <c r="X11" s="94"/>
      <c r="Y11" s="273"/>
      <c r="Z11" s="273"/>
      <c r="AA11" s="273"/>
      <c r="AB11" s="273"/>
      <c r="AC11" s="273"/>
      <c r="AD11" s="273"/>
      <c r="AE11" s="273"/>
      <c r="AF11" s="273"/>
      <c r="AG11" s="273"/>
      <c r="AH11" s="273"/>
      <c r="AI11" s="1252"/>
      <c r="AJ11" s="1252"/>
      <c r="AK11" s="1252"/>
      <c r="AL11" s="1252"/>
      <c r="AM11" s="1252"/>
      <c r="AN11" s="1252"/>
      <c r="AO11" s="1252"/>
      <c r="AP11" s="1252"/>
      <c r="AQ11" s="1252"/>
      <c r="AR11" s="1252"/>
      <c r="AS11" s="1252"/>
      <c r="AT11" s="1252"/>
      <c r="AU11" s="1252"/>
      <c r="AV11" s="1252"/>
      <c r="AW11" s="1252"/>
      <c r="AX11" s="1252"/>
      <c r="AY11" s="1252"/>
      <c r="AZ11" s="1252"/>
      <c r="BA11" s="1252"/>
      <c r="BB11" s="1252"/>
      <c r="BC11" s="1252"/>
      <c r="BD11" s="1252"/>
      <c r="BE11" s="1252"/>
      <c r="BF11" s="1252"/>
      <c r="BG11" s="1252"/>
      <c r="BH11" s="1252"/>
      <c r="BI11" s="1252"/>
      <c r="BJ11" s="1252"/>
      <c r="BK11" s="1252"/>
      <c r="BL11" s="1252"/>
      <c r="BM11" s="1252"/>
      <c r="BN11" s="1252"/>
      <c r="BO11" s="1252"/>
      <c r="BP11" s="1252"/>
      <c r="BQ11" s="1252"/>
      <c r="BR11" s="1252"/>
      <c r="BS11" s="1252"/>
      <c r="BT11" s="1252"/>
      <c r="BU11" s="1252"/>
      <c r="BV11" s="1252"/>
      <c r="BW11" s="1252"/>
      <c r="BX11" s="1252"/>
      <c r="BY11" s="1252"/>
      <c r="BZ11" s="1252"/>
      <c r="CA11" s="1252"/>
      <c r="CB11" s="1252"/>
      <c r="CC11" s="1252"/>
      <c r="CD11" s="1252"/>
      <c r="CE11" s="1252"/>
      <c r="CF11" s="1252"/>
      <c r="CG11" s="1252"/>
      <c r="CH11" s="1252"/>
      <c r="CI11" s="1252"/>
      <c r="CJ11" s="1252"/>
      <c r="CK11" s="1252"/>
      <c r="CL11" s="1252"/>
      <c r="CM11" s="1252"/>
      <c r="CN11" s="1252"/>
      <c r="CO11" s="1252"/>
      <c r="CP11" s="1252"/>
      <c r="CQ11" s="1252"/>
      <c r="CR11" s="1252"/>
      <c r="CS11" s="1252"/>
      <c r="CT11" s="1252"/>
      <c r="CU11" s="1252"/>
      <c r="CV11" s="1252"/>
      <c r="CW11" s="1252"/>
      <c r="CX11" s="1252"/>
      <c r="CY11" s="1252"/>
      <c r="CZ11" s="1252"/>
      <c r="DA11" s="1252"/>
      <c r="DB11" s="1252"/>
      <c r="DC11" s="1252"/>
      <c r="DD11" s="1252"/>
      <c r="DE11" s="1252"/>
      <c r="DF11" s="1252"/>
      <c r="DG11" s="1252"/>
      <c r="DH11" s="1252"/>
      <c r="DI11" s="1252"/>
      <c r="DJ11" s="1252"/>
      <c r="DK11" s="1252"/>
      <c r="DL11" s="1252"/>
      <c r="DM11" s="1252"/>
      <c r="DN11" s="1252"/>
      <c r="DO11" s="1252"/>
      <c r="DP11" s="1252"/>
      <c r="DQ11" s="1252"/>
      <c r="DR11" s="1252"/>
      <c r="DS11" s="1252"/>
      <c r="DT11" s="1252"/>
      <c r="DU11" s="1252"/>
      <c r="DV11" s="1252"/>
      <c r="DW11" s="1252"/>
      <c r="DX11" s="1252"/>
      <c r="DY11" s="1252"/>
      <c r="DZ11" s="1252"/>
      <c r="EA11" s="1252"/>
      <c r="EB11" s="1252"/>
      <c r="EC11" s="1252"/>
      <c r="ED11" s="1252"/>
      <c r="EE11" s="1252"/>
      <c r="EF11" s="1252"/>
      <c r="EG11" s="1252"/>
      <c r="EH11" s="1252"/>
      <c r="EI11" s="1252"/>
      <c r="EJ11" s="1252"/>
      <c r="EK11" s="1252"/>
      <c r="EL11" s="1252"/>
      <c r="EM11" s="1252"/>
      <c r="EN11" s="1252"/>
      <c r="EO11" s="1252"/>
      <c r="EP11" s="1252"/>
      <c r="EQ11" s="1252"/>
      <c r="ER11" s="1252"/>
      <c r="ES11" s="1252"/>
      <c r="ET11" s="1252"/>
      <c r="EU11" s="1252"/>
      <c r="EV11" s="1252"/>
      <c r="EW11" s="1252"/>
      <c r="EX11" s="1252"/>
      <c r="EY11" s="1252"/>
      <c r="EZ11" s="1252"/>
      <c r="FA11" s="1252"/>
      <c r="FB11" s="1252"/>
      <c r="FC11" s="1252"/>
      <c r="FD11" s="1252"/>
      <c r="FE11" s="1252"/>
      <c r="FF11" s="1252"/>
      <c r="FG11" s="1252"/>
      <c r="FH11" s="1252"/>
      <c r="FI11" s="1252"/>
      <c r="FJ11" s="1252"/>
      <c r="FK11" s="1252"/>
      <c r="FL11" s="1252"/>
      <c r="FM11" s="1252"/>
      <c r="FN11" s="1252"/>
      <c r="FO11" s="1252"/>
      <c r="FP11" s="1252"/>
      <c r="FQ11" s="1252"/>
      <c r="FR11" s="1252"/>
      <c r="FS11" s="1252"/>
      <c r="FT11" s="1252"/>
      <c r="FU11" s="1252"/>
      <c r="FV11" s="1252"/>
      <c r="FW11" s="1252"/>
      <c r="FX11" s="1252"/>
      <c r="FY11" s="1252"/>
      <c r="FZ11" s="1252"/>
      <c r="GA11" s="1252"/>
      <c r="GB11" s="1252"/>
      <c r="GC11" s="1252"/>
      <c r="GD11" s="1252"/>
      <c r="GE11" s="1252"/>
      <c r="GF11" s="1252"/>
      <c r="GG11" s="1252"/>
      <c r="GH11" s="1252"/>
      <c r="GI11" s="1252"/>
      <c r="GJ11" s="1252"/>
      <c r="GK11" s="1252"/>
      <c r="GL11" s="1252"/>
      <c r="GM11" s="1252"/>
      <c r="GN11" s="1252"/>
      <c r="GO11" s="1252"/>
      <c r="GP11" s="1252"/>
      <c r="GQ11" s="1252"/>
      <c r="GR11" s="1252"/>
      <c r="GS11" s="1252"/>
      <c r="GT11" s="1252"/>
      <c r="GU11" s="1252"/>
      <c r="GV11" s="1252"/>
      <c r="GW11" s="1252"/>
      <c r="GX11" s="1252"/>
      <c r="GY11" s="1252"/>
      <c r="GZ11" s="1252"/>
      <c r="HA11" s="1252"/>
      <c r="HB11" s="1252"/>
      <c r="HC11" s="1252"/>
      <c r="HD11" s="1252"/>
      <c r="HE11" s="1252"/>
      <c r="HF11" s="1252"/>
      <c r="HG11" s="1252"/>
      <c r="HH11" s="1252"/>
      <c r="HI11" s="1252"/>
      <c r="HJ11" s="1252"/>
      <c r="HK11" s="1252"/>
      <c r="HL11" s="1252"/>
      <c r="HM11" s="1252"/>
      <c r="HN11" s="1252"/>
      <c r="HO11" s="1252"/>
      <c r="HP11" s="1252"/>
      <c r="HQ11" s="1252"/>
      <c r="HR11" s="1252"/>
      <c r="HS11" s="1252"/>
      <c r="HT11" s="1252"/>
      <c r="HU11" s="1252"/>
      <c r="HV11" s="1252"/>
      <c r="HW11" s="1252"/>
      <c r="HX11" s="1252"/>
      <c r="HY11" s="1252"/>
      <c r="HZ11" s="1252"/>
      <c r="IA11" s="1252"/>
      <c r="IB11" s="1252"/>
      <c r="IC11" s="1252"/>
      <c r="ID11" s="1252"/>
      <c r="IE11" s="1252"/>
      <c r="IF11" s="1252"/>
      <c r="IG11" s="1252"/>
      <c r="IH11" s="1252"/>
      <c r="II11" s="1252"/>
      <c r="IJ11" s="1252"/>
      <c r="IK11" s="1252"/>
      <c r="IL11" s="1252"/>
      <c r="IM11" s="1252"/>
      <c r="IN11" s="1252"/>
      <c r="IO11" s="1252"/>
      <c r="IP11" s="1252"/>
      <c r="IQ11" s="1252"/>
      <c r="IR11" s="1252"/>
      <c r="IS11" s="1252"/>
      <c r="IT11" s="1252"/>
      <c r="IU11" s="1252"/>
      <c r="IV11" s="1252"/>
    </row>
    <row r="12" spans="1:256" ht="17.25" thickBot="1">
      <c r="A12" s="2283"/>
      <c r="B12" s="2283"/>
      <c r="C12" s="273"/>
      <c r="D12" s="275"/>
      <c r="E12" s="273"/>
      <c r="F12" s="273"/>
      <c r="G12" s="273"/>
      <c r="H12" s="275"/>
      <c r="I12" s="273"/>
      <c r="J12" s="273"/>
      <c r="K12" s="273"/>
      <c r="L12" s="273"/>
      <c r="M12" s="273"/>
      <c r="N12" s="273"/>
      <c r="O12" s="273"/>
      <c r="P12" s="273"/>
      <c r="Q12" s="273"/>
      <c r="R12" s="273"/>
      <c r="S12" s="273"/>
      <c r="T12" s="94"/>
      <c r="U12" s="273"/>
      <c r="V12" s="273"/>
      <c r="W12" s="273"/>
      <c r="X12" s="94"/>
      <c r="Y12" s="273"/>
      <c r="Z12" s="273"/>
      <c r="AA12" s="273"/>
      <c r="AB12" s="273"/>
      <c r="AC12" s="273"/>
      <c r="AD12" s="273"/>
      <c r="AE12" s="273"/>
      <c r="AF12" s="273"/>
      <c r="AG12" s="273"/>
      <c r="AH12" s="273"/>
      <c r="AI12" s="1252"/>
      <c r="AJ12" s="1252"/>
      <c r="AK12" s="1252"/>
      <c r="AL12" s="1252"/>
      <c r="AM12" s="1252"/>
      <c r="AN12" s="1252"/>
      <c r="AO12" s="1252"/>
      <c r="AP12" s="1252"/>
      <c r="AQ12" s="1252"/>
      <c r="AR12" s="1252"/>
      <c r="AS12" s="1252"/>
      <c r="AT12" s="1252"/>
      <c r="AU12" s="1252"/>
      <c r="AV12" s="1252"/>
      <c r="AW12" s="1252"/>
      <c r="AX12" s="1252"/>
      <c r="AY12" s="1252"/>
      <c r="AZ12" s="1252"/>
      <c r="BA12" s="1252"/>
      <c r="BB12" s="1252"/>
      <c r="BC12" s="1252"/>
      <c r="BD12" s="1252"/>
      <c r="BE12" s="1252"/>
      <c r="BF12" s="1252"/>
      <c r="BG12" s="1252"/>
      <c r="BH12" s="1252"/>
      <c r="BI12" s="1252"/>
      <c r="BJ12" s="1252"/>
      <c r="BK12" s="1252"/>
      <c r="BL12" s="1252"/>
      <c r="BM12" s="1252"/>
      <c r="BN12" s="1252"/>
      <c r="BO12" s="1252"/>
      <c r="BP12" s="1252"/>
      <c r="BQ12" s="1252"/>
      <c r="BR12" s="1252"/>
      <c r="BS12" s="1252"/>
      <c r="BT12" s="1252"/>
      <c r="BU12" s="1252"/>
      <c r="BV12" s="1252"/>
      <c r="BW12" s="1252"/>
      <c r="BX12" s="1252"/>
      <c r="BY12" s="1252"/>
      <c r="BZ12" s="1252"/>
      <c r="CA12" s="1252"/>
      <c r="CB12" s="1252"/>
      <c r="CC12" s="1252"/>
      <c r="CD12" s="1252"/>
      <c r="CE12" s="1252"/>
      <c r="CF12" s="1252"/>
      <c r="CG12" s="1252"/>
      <c r="CH12" s="1252"/>
      <c r="CI12" s="1252"/>
      <c r="CJ12" s="1252"/>
      <c r="CK12" s="1252"/>
      <c r="CL12" s="1252"/>
      <c r="CM12" s="1252"/>
      <c r="CN12" s="1252"/>
      <c r="CO12" s="1252"/>
      <c r="CP12" s="1252"/>
      <c r="CQ12" s="1252"/>
      <c r="CR12" s="1252"/>
      <c r="CS12" s="1252"/>
      <c r="CT12" s="1252"/>
      <c r="CU12" s="1252"/>
      <c r="CV12" s="1252"/>
      <c r="CW12" s="1252"/>
      <c r="CX12" s="1252"/>
      <c r="CY12" s="1252"/>
      <c r="CZ12" s="1252"/>
      <c r="DA12" s="1252"/>
      <c r="DB12" s="1252"/>
      <c r="DC12" s="1252"/>
      <c r="DD12" s="1252"/>
      <c r="DE12" s="1252"/>
      <c r="DF12" s="1252"/>
      <c r="DG12" s="1252"/>
      <c r="DH12" s="1252"/>
      <c r="DI12" s="1252"/>
      <c r="DJ12" s="1252"/>
      <c r="DK12" s="1252"/>
      <c r="DL12" s="1252"/>
      <c r="DM12" s="1252"/>
      <c r="DN12" s="1252"/>
      <c r="DO12" s="1252"/>
      <c r="DP12" s="1252"/>
      <c r="DQ12" s="1252"/>
      <c r="DR12" s="1252"/>
      <c r="DS12" s="1252"/>
      <c r="DT12" s="1252"/>
      <c r="DU12" s="1252"/>
      <c r="DV12" s="1252"/>
      <c r="DW12" s="1252"/>
      <c r="DX12" s="1252"/>
      <c r="DY12" s="1252"/>
      <c r="DZ12" s="1252"/>
      <c r="EA12" s="1252"/>
      <c r="EB12" s="1252"/>
      <c r="EC12" s="1252"/>
      <c r="ED12" s="1252"/>
      <c r="EE12" s="1252"/>
      <c r="EF12" s="1252"/>
      <c r="EG12" s="1252"/>
      <c r="EH12" s="1252"/>
      <c r="EI12" s="1252"/>
      <c r="EJ12" s="1252"/>
      <c r="EK12" s="1252"/>
      <c r="EL12" s="1252"/>
      <c r="EM12" s="1252"/>
      <c r="EN12" s="1252"/>
      <c r="EO12" s="1252"/>
      <c r="EP12" s="1252"/>
      <c r="EQ12" s="1252"/>
      <c r="ER12" s="1252"/>
      <c r="ES12" s="1252"/>
      <c r="ET12" s="1252"/>
      <c r="EU12" s="1252"/>
      <c r="EV12" s="1252"/>
      <c r="EW12" s="1252"/>
      <c r="EX12" s="1252"/>
      <c r="EY12" s="1252"/>
      <c r="EZ12" s="1252"/>
      <c r="FA12" s="1252"/>
      <c r="FB12" s="1252"/>
      <c r="FC12" s="1252"/>
      <c r="FD12" s="1252"/>
      <c r="FE12" s="1252"/>
      <c r="FF12" s="1252"/>
      <c r="FG12" s="1252"/>
      <c r="FH12" s="1252"/>
      <c r="FI12" s="1252"/>
      <c r="FJ12" s="1252"/>
      <c r="FK12" s="1252"/>
      <c r="FL12" s="1252"/>
      <c r="FM12" s="1252"/>
      <c r="FN12" s="1252"/>
      <c r="FO12" s="1252"/>
      <c r="FP12" s="1252"/>
      <c r="FQ12" s="1252"/>
      <c r="FR12" s="1252"/>
      <c r="FS12" s="1252"/>
      <c r="FT12" s="1252"/>
      <c r="FU12" s="1252"/>
      <c r="FV12" s="1252"/>
      <c r="FW12" s="1252"/>
      <c r="FX12" s="1252"/>
      <c r="FY12" s="1252"/>
      <c r="FZ12" s="1252"/>
      <c r="GA12" s="1252"/>
      <c r="GB12" s="1252"/>
      <c r="GC12" s="1252"/>
      <c r="GD12" s="1252"/>
      <c r="GE12" s="1252"/>
      <c r="GF12" s="1252"/>
      <c r="GG12" s="1252"/>
      <c r="GH12" s="1252"/>
      <c r="GI12" s="1252"/>
      <c r="GJ12" s="1252"/>
      <c r="GK12" s="1252"/>
      <c r="GL12" s="1252"/>
      <c r="GM12" s="1252"/>
      <c r="GN12" s="1252"/>
      <c r="GO12" s="1252"/>
      <c r="GP12" s="1252"/>
      <c r="GQ12" s="1252"/>
      <c r="GR12" s="1252"/>
      <c r="GS12" s="1252"/>
      <c r="GT12" s="1252"/>
      <c r="GU12" s="1252"/>
      <c r="GV12" s="1252"/>
      <c r="GW12" s="1252"/>
      <c r="GX12" s="1252"/>
      <c r="GY12" s="1252"/>
      <c r="GZ12" s="1252"/>
      <c r="HA12" s="1252"/>
      <c r="HB12" s="1252"/>
      <c r="HC12" s="1252"/>
      <c r="HD12" s="1252"/>
      <c r="HE12" s="1252"/>
      <c r="HF12" s="1252"/>
      <c r="HG12" s="1252"/>
      <c r="HH12" s="1252"/>
      <c r="HI12" s="1252"/>
      <c r="HJ12" s="1252"/>
      <c r="HK12" s="1252"/>
      <c r="HL12" s="1252"/>
      <c r="HM12" s="1252"/>
      <c r="HN12" s="1252"/>
      <c r="HO12" s="1252"/>
      <c r="HP12" s="1252"/>
      <c r="HQ12" s="1252"/>
      <c r="HR12" s="1252"/>
      <c r="HS12" s="1252"/>
      <c r="HT12" s="1252"/>
      <c r="HU12" s="1252"/>
      <c r="HV12" s="1252"/>
      <c r="HW12" s="1252"/>
      <c r="HX12" s="1252"/>
      <c r="HY12" s="1252"/>
      <c r="HZ12" s="1252"/>
      <c r="IA12" s="1252"/>
      <c r="IB12" s="1252"/>
      <c r="IC12" s="1252"/>
      <c r="ID12" s="1252"/>
      <c r="IE12" s="1252"/>
      <c r="IF12" s="1252"/>
      <c r="IG12" s="1252"/>
      <c r="IH12" s="1252"/>
      <c r="II12" s="1252"/>
      <c r="IJ12" s="1252"/>
      <c r="IK12" s="1252"/>
      <c r="IL12" s="1252"/>
      <c r="IM12" s="1252"/>
      <c r="IN12" s="1252"/>
      <c r="IO12" s="1252"/>
      <c r="IP12" s="1252"/>
      <c r="IQ12" s="1252"/>
      <c r="IR12" s="1252"/>
      <c r="IS12" s="1252"/>
      <c r="IT12" s="1252"/>
      <c r="IU12" s="1252"/>
      <c r="IV12" s="1252"/>
    </row>
    <row r="13" spans="1:256" ht="18" thickBot="1" thickTop="1">
      <c r="A13" s="2275" t="s">
        <v>12</v>
      </c>
      <c r="B13" s="2275"/>
      <c r="C13" s="296"/>
      <c r="D13" s="298"/>
      <c r="E13" s="1669">
        <v>4</v>
      </c>
      <c r="F13" s="296">
        <f>SUM(F7,F9:F12)</f>
        <v>5</v>
      </c>
      <c r="G13" s="294"/>
      <c r="H13" s="294"/>
      <c r="I13" s="1669">
        <v>6</v>
      </c>
      <c r="J13" s="296">
        <f>SUM(J8:J12)</f>
        <v>7</v>
      </c>
      <c r="K13" s="296"/>
      <c r="L13" s="296"/>
      <c r="M13" s="296">
        <f>SUM(M8:M12)</f>
        <v>2</v>
      </c>
      <c r="N13" s="296">
        <f>SUM(N8:N12)</f>
        <v>2</v>
      </c>
      <c r="O13" s="296"/>
      <c r="P13" s="296"/>
      <c r="Q13" s="296">
        <f>SUM(Q8:Q12)</f>
        <v>2</v>
      </c>
      <c r="R13" s="296">
        <f>SUM(R8:R12)</f>
        <v>2</v>
      </c>
      <c r="S13" s="296"/>
      <c r="T13" s="296"/>
      <c r="U13" s="296">
        <f>SUM(U7:U12)</f>
        <v>4</v>
      </c>
      <c r="V13" s="296">
        <f>SUM(V7:V12)</f>
        <v>4</v>
      </c>
      <c r="W13" s="296"/>
      <c r="X13" s="296"/>
      <c r="Y13" s="296">
        <f>SUM(Y7:Y12)</f>
        <v>2</v>
      </c>
      <c r="Z13" s="296">
        <f>SUM(Z7:Z12)</f>
        <v>2</v>
      </c>
      <c r="AA13" s="296"/>
      <c r="AB13" s="296"/>
      <c r="AC13" s="296">
        <f>SUM(AC7:AC12)</f>
        <v>0</v>
      </c>
      <c r="AD13" s="296">
        <f>SUM(AD7:AD12)</f>
        <v>0</v>
      </c>
      <c r="AE13" s="296"/>
      <c r="AF13" s="296"/>
      <c r="AG13" s="296">
        <f>SUM(AG7:AG12)</f>
        <v>0</v>
      </c>
      <c r="AH13" s="296">
        <f>SUM(AH7:AH12)</f>
        <v>0</v>
      </c>
      <c r="AI13" s="1252"/>
      <c r="AJ13" s="1252"/>
      <c r="AK13" s="1252"/>
      <c r="AL13" s="1252"/>
      <c r="AM13" s="1252"/>
      <c r="AN13" s="1252"/>
      <c r="AO13" s="1252"/>
      <c r="AP13" s="1252"/>
      <c r="AQ13" s="1252"/>
      <c r="AR13" s="1252"/>
      <c r="AS13" s="1252"/>
      <c r="AT13" s="1252"/>
      <c r="AU13" s="1252"/>
      <c r="AV13" s="1252"/>
      <c r="AW13" s="1252"/>
      <c r="AX13" s="1252"/>
      <c r="AY13" s="1252"/>
      <c r="AZ13" s="1252"/>
      <c r="BA13" s="1252"/>
      <c r="BB13" s="1252"/>
      <c r="BC13" s="1252"/>
      <c r="BD13" s="1252"/>
      <c r="BE13" s="1252"/>
      <c r="BF13" s="1252"/>
      <c r="BG13" s="1252"/>
      <c r="BH13" s="1252"/>
      <c r="BI13" s="1252"/>
      <c r="BJ13" s="1252"/>
      <c r="BK13" s="1252"/>
      <c r="BL13" s="1252"/>
      <c r="BM13" s="1252"/>
      <c r="BN13" s="1252"/>
      <c r="BO13" s="1252"/>
      <c r="BP13" s="1252"/>
      <c r="BQ13" s="1252"/>
      <c r="BR13" s="1252"/>
      <c r="BS13" s="1252"/>
      <c r="BT13" s="1252"/>
      <c r="BU13" s="1252"/>
      <c r="BV13" s="1252"/>
      <c r="BW13" s="1252"/>
      <c r="BX13" s="1252"/>
      <c r="BY13" s="1252"/>
      <c r="BZ13" s="1252"/>
      <c r="CA13" s="1252"/>
      <c r="CB13" s="1252"/>
      <c r="CC13" s="1252"/>
      <c r="CD13" s="1252"/>
      <c r="CE13" s="1252"/>
      <c r="CF13" s="1252"/>
      <c r="CG13" s="1252"/>
      <c r="CH13" s="1252"/>
      <c r="CI13" s="1252"/>
      <c r="CJ13" s="1252"/>
      <c r="CK13" s="1252"/>
      <c r="CL13" s="1252"/>
      <c r="CM13" s="1252"/>
      <c r="CN13" s="1252"/>
      <c r="CO13" s="1252"/>
      <c r="CP13" s="1252"/>
      <c r="CQ13" s="1252"/>
      <c r="CR13" s="1252"/>
      <c r="CS13" s="1252"/>
      <c r="CT13" s="1252"/>
      <c r="CU13" s="1252"/>
      <c r="CV13" s="1252"/>
      <c r="CW13" s="1252"/>
      <c r="CX13" s="1252"/>
      <c r="CY13" s="1252"/>
      <c r="CZ13" s="1252"/>
      <c r="DA13" s="1252"/>
      <c r="DB13" s="1252"/>
      <c r="DC13" s="1252"/>
      <c r="DD13" s="1252"/>
      <c r="DE13" s="1252"/>
      <c r="DF13" s="1252"/>
      <c r="DG13" s="1252"/>
      <c r="DH13" s="1252"/>
      <c r="DI13" s="1252"/>
      <c r="DJ13" s="1252"/>
      <c r="DK13" s="1252"/>
      <c r="DL13" s="1252"/>
      <c r="DM13" s="1252"/>
      <c r="DN13" s="1252"/>
      <c r="DO13" s="1252"/>
      <c r="DP13" s="1252"/>
      <c r="DQ13" s="1252"/>
      <c r="DR13" s="1252"/>
      <c r="DS13" s="1252"/>
      <c r="DT13" s="1252"/>
      <c r="DU13" s="1252"/>
      <c r="DV13" s="1252"/>
      <c r="DW13" s="1252"/>
      <c r="DX13" s="1252"/>
      <c r="DY13" s="1252"/>
      <c r="DZ13" s="1252"/>
      <c r="EA13" s="1252"/>
      <c r="EB13" s="1252"/>
      <c r="EC13" s="1252"/>
      <c r="ED13" s="1252"/>
      <c r="EE13" s="1252"/>
      <c r="EF13" s="1252"/>
      <c r="EG13" s="1252"/>
      <c r="EH13" s="1252"/>
      <c r="EI13" s="1252"/>
      <c r="EJ13" s="1252"/>
      <c r="EK13" s="1252"/>
      <c r="EL13" s="1252"/>
      <c r="EM13" s="1252"/>
      <c r="EN13" s="1252"/>
      <c r="EO13" s="1252"/>
      <c r="EP13" s="1252"/>
      <c r="EQ13" s="1252"/>
      <c r="ER13" s="1252"/>
      <c r="ES13" s="1252"/>
      <c r="ET13" s="1252"/>
      <c r="EU13" s="1252"/>
      <c r="EV13" s="1252"/>
      <c r="EW13" s="1252"/>
      <c r="EX13" s="1252"/>
      <c r="EY13" s="1252"/>
      <c r="EZ13" s="1252"/>
      <c r="FA13" s="1252"/>
      <c r="FB13" s="1252"/>
      <c r="FC13" s="1252"/>
      <c r="FD13" s="1252"/>
      <c r="FE13" s="1252"/>
      <c r="FF13" s="1252"/>
      <c r="FG13" s="1252"/>
      <c r="FH13" s="1252"/>
      <c r="FI13" s="1252"/>
      <c r="FJ13" s="1252"/>
      <c r="FK13" s="1252"/>
      <c r="FL13" s="1252"/>
      <c r="FM13" s="1252"/>
      <c r="FN13" s="1252"/>
      <c r="FO13" s="1252"/>
      <c r="FP13" s="1252"/>
      <c r="FQ13" s="1252"/>
      <c r="FR13" s="1252"/>
      <c r="FS13" s="1252"/>
      <c r="FT13" s="1252"/>
      <c r="FU13" s="1252"/>
      <c r="FV13" s="1252"/>
      <c r="FW13" s="1252"/>
      <c r="FX13" s="1252"/>
      <c r="FY13" s="1252"/>
      <c r="FZ13" s="1252"/>
      <c r="GA13" s="1252"/>
      <c r="GB13" s="1252"/>
      <c r="GC13" s="1252"/>
      <c r="GD13" s="1252"/>
      <c r="GE13" s="1252"/>
      <c r="GF13" s="1252"/>
      <c r="GG13" s="1252"/>
      <c r="GH13" s="1252"/>
      <c r="GI13" s="1252"/>
      <c r="GJ13" s="1252"/>
      <c r="GK13" s="1252"/>
      <c r="GL13" s="1252"/>
      <c r="GM13" s="1252"/>
      <c r="GN13" s="1252"/>
      <c r="GO13" s="1252"/>
      <c r="GP13" s="1252"/>
      <c r="GQ13" s="1252"/>
      <c r="GR13" s="1252"/>
      <c r="GS13" s="1252"/>
      <c r="GT13" s="1252"/>
      <c r="GU13" s="1252"/>
      <c r="GV13" s="1252"/>
      <c r="GW13" s="1252"/>
      <c r="GX13" s="1252"/>
      <c r="GY13" s="1252"/>
      <c r="GZ13" s="1252"/>
      <c r="HA13" s="1252"/>
      <c r="HB13" s="1252"/>
      <c r="HC13" s="1252"/>
      <c r="HD13" s="1252"/>
      <c r="HE13" s="1252"/>
      <c r="HF13" s="1252"/>
      <c r="HG13" s="1252"/>
      <c r="HH13" s="1252"/>
      <c r="HI13" s="1252"/>
      <c r="HJ13" s="1252"/>
      <c r="HK13" s="1252"/>
      <c r="HL13" s="1252"/>
      <c r="HM13" s="1252"/>
      <c r="HN13" s="1252"/>
      <c r="HO13" s="1252"/>
      <c r="HP13" s="1252"/>
      <c r="HQ13" s="1252"/>
      <c r="HR13" s="1252"/>
      <c r="HS13" s="1252"/>
      <c r="HT13" s="1252"/>
      <c r="HU13" s="1252"/>
      <c r="HV13" s="1252"/>
      <c r="HW13" s="1252"/>
      <c r="HX13" s="1252"/>
      <c r="HY13" s="1252"/>
      <c r="HZ13" s="1252"/>
      <c r="IA13" s="1252"/>
      <c r="IB13" s="1252"/>
      <c r="IC13" s="1252"/>
      <c r="ID13" s="1252"/>
      <c r="IE13" s="1252"/>
      <c r="IF13" s="1252"/>
      <c r="IG13" s="1252"/>
      <c r="IH13" s="1252"/>
      <c r="II13" s="1252"/>
      <c r="IJ13" s="1252"/>
      <c r="IK13" s="1252"/>
      <c r="IL13" s="1252"/>
      <c r="IM13" s="1252"/>
      <c r="IN13" s="1252"/>
      <c r="IO13" s="1252"/>
      <c r="IP13" s="1252"/>
      <c r="IQ13" s="1252"/>
      <c r="IR13" s="1252"/>
      <c r="IS13" s="1252"/>
      <c r="IT13" s="1252"/>
      <c r="IU13" s="1252"/>
      <c r="IV13" s="1252"/>
    </row>
    <row r="14" spans="1:256" ht="17.25" thickTop="1">
      <c r="A14" s="2284" t="s">
        <v>1531</v>
      </c>
      <c r="B14" s="2285" t="s">
        <v>1532</v>
      </c>
      <c r="C14" s="185"/>
      <c r="D14" s="184"/>
      <c r="E14" s="185"/>
      <c r="F14" s="185"/>
      <c r="G14" s="147"/>
      <c r="H14" s="147"/>
      <c r="I14" s="185"/>
      <c r="J14" s="185"/>
      <c r="K14" s="185"/>
      <c r="L14" s="184" t="s">
        <v>1533</v>
      </c>
      <c r="M14" s="185">
        <v>2</v>
      </c>
      <c r="N14" s="185">
        <v>2</v>
      </c>
      <c r="O14" s="185"/>
      <c r="P14" s="289" t="s">
        <v>164</v>
      </c>
      <c r="Q14" s="185">
        <v>2</v>
      </c>
      <c r="R14" s="185">
        <v>2</v>
      </c>
      <c r="S14" s="185"/>
      <c r="T14" s="289" t="s">
        <v>1534</v>
      </c>
      <c r="U14" s="185">
        <v>2</v>
      </c>
      <c r="V14" s="185">
        <v>2</v>
      </c>
      <c r="W14" s="185"/>
      <c r="X14" s="289"/>
      <c r="Y14" s="185"/>
      <c r="Z14" s="185"/>
      <c r="AA14" s="185"/>
      <c r="AB14" s="289"/>
      <c r="AC14" s="185"/>
      <c r="AD14" s="185"/>
      <c r="AE14" s="185"/>
      <c r="AF14" s="289"/>
      <c r="AG14" s="185"/>
      <c r="AH14" s="185"/>
      <c r="AI14" s="1252"/>
      <c r="AJ14" s="1252"/>
      <c r="AK14" s="1252"/>
      <c r="AL14" s="1252"/>
      <c r="AM14" s="1252"/>
      <c r="AN14" s="1252"/>
      <c r="AO14" s="1252"/>
      <c r="AP14" s="1252"/>
      <c r="AQ14" s="1252"/>
      <c r="AR14" s="1252"/>
      <c r="AS14" s="1252"/>
      <c r="AT14" s="1252"/>
      <c r="AU14" s="1252"/>
      <c r="AV14" s="1252"/>
      <c r="AW14" s="1252"/>
      <c r="AX14" s="1252"/>
      <c r="AY14" s="1252"/>
      <c r="AZ14" s="1252"/>
      <c r="BA14" s="1252"/>
      <c r="BB14" s="1252"/>
      <c r="BC14" s="1252"/>
      <c r="BD14" s="1252"/>
      <c r="BE14" s="1252"/>
      <c r="BF14" s="1252"/>
      <c r="BG14" s="1252"/>
      <c r="BH14" s="1252"/>
      <c r="BI14" s="1252"/>
      <c r="BJ14" s="1252"/>
      <c r="BK14" s="1252"/>
      <c r="BL14" s="1252"/>
      <c r="BM14" s="1252"/>
      <c r="BN14" s="1252"/>
      <c r="BO14" s="1252"/>
      <c r="BP14" s="1252"/>
      <c r="BQ14" s="1252"/>
      <c r="BR14" s="1252"/>
      <c r="BS14" s="1252"/>
      <c r="BT14" s="1252"/>
      <c r="BU14" s="1252"/>
      <c r="BV14" s="1252"/>
      <c r="BW14" s="1252"/>
      <c r="BX14" s="1252"/>
      <c r="BY14" s="1252"/>
      <c r="BZ14" s="1252"/>
      <c r="CA14" s="1252"/>
      <c r="CB14" s="1252"/>
      <c r="CC14" s="1252"/>
      <c r="CD14" s="1252"/>
      <c r="CE14" s="1252"/>
      <c r="CF14" s="1252"/>
      <c r="CG14" s="1252"/>
      <c r="CH14" s="1252"/>
      <c r="CI14" s="1252"/>
      <c r="CJ14" s="1252"/>
      <c r="CK14" s="1252"/>
      <c r="CL14" s="1252"/>
      <c r="CM14" s="1252"/>
      <c r="CN14" s="1252"/>
      <c r="CO14" s="1252"/>
      <c r="CP14" s="1252"/>
      <c r="CQ14" s="1252"/>
      <c r="CR14" s="1252"/>
      <c r="CS14" s="1252"/>
      <c r="CT14" s="1252"/>
      <c r="CU14" s="1252"/>
      <c r="CV14" s="1252"/>
      <c r="CW14" s="1252"/>
      <c r="CX14" s="1252"/>
      <c r="CY14" s="1252"/>
      <c r="CZ14" s="1252"/>
      <c r="DA14" s="1252"/>
      <c r="DB14" s="1252"/>
      <c r="DC14" s="1252"/>
      <c r="DD14" s="1252"/>
      <c r="DE14" s="1252"/>
      <c r="DF14" s="1252"/>
      <c r="DG14" s="1252"/>
      <c r="DH14" s="1252"/>
      <c r="DI14" s="1252"/>
      <c r="DJ14" s="1252"/>
      <c r="DK14" s="1252"/>
      <c r="DL14" s="1252"/>
      <c r="DM14" s="1252"/>
      <c r="DN14" s="1252"/>
      <c r="DO14" s="1252"/>
      <c r="DP14" s="1252"/>
      <c r="DQ14" s="1252"/>
      <c r="DR14" s="1252"/>
      <c r="DS14" s="1252"/>
      <c r="DT14" s="1252"/>
      <c r="DU14" s="1252"/>
      <c r="DV14" s="1252"/>
      <c r="DW14" s="1252"/>
      <c r="DX14" s="1252"/>
      <c r="DY14" s="1252"/>
      <c r="DZ14" s="1252"/>
      <c r="EA14" s="1252"/>
      <c r="EB14" s="1252"/>
      <c r="EC14" s="1252"/>
      <c r="ED14" s="1252"/>
      <c r="EE14" s="1252"/>
      <c r="EF14" s="1252"/>
      <c r="EG14" s="1252"/>
      <c r="EH14" s="1252"/>
      <c r="EI14" s="1252"/>
      <c r="EJ14" s="1252"/>
      <c r="EK14" s="1252"/>
      <c r="EL14" s="1252"/>
      <c r="EM14" s="1252"/>
      <c r="EN14" s="1252"/>
      <c r="EO14" s="1252"/>
      <c r="EP14" s="1252"/>
      <c r="EQ14" s="1252"/>
      <c r="ER14" s="1252"/>
      <c r="ES14" s="1252"/>
      <c r="ET14" s="1252"/>
      <c r="EU14" s="1252"/>
      <c r="EV14" s="1252"/>
      <c r="EW14" s="1252"/>
      <c r="EX14" s="1252"/>
      <c r="EY14" s="1252"/>
      <c r="EZ14" s="1252"/>
      <c r="FA14" s="1252"/>
      <c r="FB14" s="1252"/>
      <c r="FC14" s="1252"/>
      <c r="FD14" s="1252"/>
      <c r="FE14" s="1252"/>
      <c r="FF14" s="1252"/>
      <c r="FG14" s="1252"/>
      <c r="FH14" s="1252"/>
      <c r="FI14" s="1252"/>
      <c r="FJ14" s="1252"/>
      <c r="FK14" s="1252"/>
      <c r="FL14" s="1252"/>
      <c r="FM14" s="1252"/>
      <c r="FN14" s="1252"/>
      <c r="FO14" s="1252"/>
      <c r="FP14" s="1252"/>
      <c r="FQ14" s="1252"/>
      <c r="FR14" s="1252"/>
      <c r="FS14" s="1252"/>
      <c r="FT14" s="1252"/>
      <c r="FU14" s="1252"/>
      <c r="FV14" s="1252"/>
      <c r="FW14" s="1252"/>
      <c r="FX14" s="1252"/>
      <c r="FY14" s="1252"/>
      <c r="FZ14" s="1252"/>
      <c r="GA14" s="1252"/>
      <c r="GB14" s="1252"/>
      <c r="GC14" s="1252"/>
      <c r="GD14" s="1252"/>
      <c r="GE14" s="1252"/>
      <c r="GF14" s="1252"/>
      <c r="GG14" s="1252"/>
      <c r="GH14" s="1252"/>
      <c r="GI14" s="1252"/>
      <c r="GJ14" s="1252"/>
      <c r="GK14" s="1252"/>
      <c r="GL14" s="1252"/>
      <c r="GM14" s="1252"/>
      <c r="GN14" s="1252"/>
      <c r="GO14" s="1252"/>
      <c r="GP14" s="1252"/>
      <c r="GQ14" s="1252"/>
      <c r="GR14" s="1252"/>
      <c r="GS14" s="1252"/>
      <c r="GT14" s="1252"/>
      <c r="GU14" s="1252"/>
      <c r="GV14" s="1252"/>
      <c r="GW14" s="1252"/>
      <c r="GX14" s="1252"/>
      <c r="GY14" s="1252"/>
      <c r="GZ14" s="1252"/>
      <c r="HA14" s="1252"/>
      <c r="HB14" s="1252"/>
      <c r="HC14" s="1252"/>
      <c r="HD14" s="1252"/>
      <c r="HE14" s="1252"/>
      <c r="HF14" s="1252"/>
      <c r="HG14" s="1252"/>
      <c r="HH14" s="1252"/>
      <c r="HI14" s="1252"/>
      <c r="HJ14" s="1252"/>
      <c r="HK14" s="1252"/>
      <c r="HL14" s="1252"/>
      <c r="HM14" s="1252"/>
      <c r="HN14" s="1252"/>
      <c r="HO14" s="1252"/>
      <c r="HP14" s="1252"/>
      <c r="HQ14" s="1252"/>
      <c r="HR14" s="1252"/>
      <c r="HS14" s="1252"/>
      <c r="HT14" s="1252"/>
      <c r="HU14" s="1252"/>
      <c r="HV14" s="1252"/>
      <c r="HW14" s="1252"/>
      <c r="HX14" s="1252"/>
      <c r="HY14" s="1252"/>
      <c r="HZ14" s="1252"/>
      <c r="IA14" s="1252"/>
      <c r="IB14" s="1252"/>
      <c r="IC14" s="1252"/>
      <c r="ID14" s="1252"/>
      <c r="IE14" s="1252"/>
      <c r="IF14" s="1252"/>
      <c r="IG14" s="1252"/>
      <c r="IH14" s="1252"/>
      <c r="II14" s="1252"/>
      <c r="IJ14" s="1252"/>
      <c r="IK14" s="1252"/>
      <c r="IL14" s="1252"/>
      <c r="IM14" s="1252"/>
      <c r="IN14" s="1252"/>
      <c r="IO14" s="1252"/>
      <c r="IP14" s="1252"/>
      <c r="IQ14" s="1252"/>
      <c r="IR14" s="1252"/>
      <c r="IS14" s="1252"/>
      <c r="IT14" s="1252"/>
      <c r="IU14" s="1252"/>
      <c r="IV14" s="1252"/>
    </row>
    <row r="15" spans="1:256" ht="16.5">
      <c r="A15" s="2282"/>
      <c r="B15" s="2282"/>
      <c r="C15" s="80"/>
      <c r="D15" s="80"/>
      <c r="E15" s="1617"/>
      <c r="F15" s="1617"/>
      <c r="G15" s="80"/>
      <c r="H15" s="80"/>
      <c r="I15" s="1617"/>
      <c r="J15" s="1617"/>
      <c r="K15" s="1617"/>
      <c r="L15" s="85"/>
      <c r="M15" s="1617"/>
      <c r="N15" s="1617"/>
      <c r="O15" s="1617"/>
      <c r="P15" s="85"/>
      <c r="Q15" s="1617"/>
      <c r="R15" s="1617"/>
      <c r="S15" s="1617"/>
      <c r="T15" s="85"/>
      <c r="U15" s="1617"/>
      <c r="V15" s="1617"/>
      <c r="W15" s="1617"/>
      <c r="X15" s="85"/>
      <c r="Y15" s="1617"/>
      <c r="Z15" s="1617"/>
      <c r="AA15" s="1617"/>
      <c r="AB15" s="85"/>
      <c r="AC15" s="1617"/>
      <c r="AD15" s="1617"/>
      <c r="AE15" s="1617"/>
      <c r="AF15" s="85"/>
      <c r="AG15" s="1617"/>
      <c r="AH15" s="1617"/>
      <c r="AI15" s="1252"/>
      <c r="AJ15" s="1252"/>
      <c r="AK15" s="1252"/>
      <c r="AL15" s="1252"/>
      <c r="AM15" s="1252"/>
      <c r="AN15" s="1252"/>
      <c r="AO15" s="1252"/>
      <c r="AP15" s="1252"/>
      <c r="AQ15" s="1252"/>
      <c r="AR15" s="1252"/>
      <c r="AS15" s="1252"/>
      <c r="AT15" s="1252"/>
      <c r="AU15" s="1252"/>
      <c r="AV15" s="1252"/>
      <c r="AW15" s="1252"/>
      <c r="AX15" s="1252"/>
      <c r="AY15" s="1252"/>
      <c r="AZ15" s="1252"/>
      <c r="BA15" s="1252"/>
      <c r="BB15" s="1252"/>
      <c r="BC15" s="1252"/>
      <c r="BD15" s="1252"/>
      <c r="BE15" s="1252"/>
      <c r="BF15" s="1252"/>
      <c r="BG15" s="1252"/>
      <c r="BH15" s="1252"/>
      <c r="BI15" s="1252"/>
      <c r="BJ15" s="1252"/>
      <c r="BK15" s="1252"/>
      <c r="BL15" s="1252"/>
      <c r="BM15" s="1252"/>
      <c r="BN15" s="1252"/>
      <c r="BO15" s="1252"/>
      <c r="BP15" s="1252"/>
      <c r="BQ15" s="1252"/>
      <c r="BR15" s="1252"/>
      <c r="BS15" s="1252"/>
      <c r="BT15" s="1252"/>
      <c r="BU15" s="1252"/>
      <c r="BV15" s="1252"/>
      <c r="BW15" s="1252"/>
      <c r="BX15" s="1252"/>
      <c r="BY15" s="1252"/>
      <c r="BZ15" s="1252"/>
      <c r="CA15" s="1252"/>
      <c r="CB15" s="1252"/>
      <c r="CC15" s="1252"/>
      <c r="CD15" s="1252"/>
      <c r="CE15" s="1252"/>
      <c r="CF15" s="1252"/>
      <c r="CG15" s="1252"/>
      <c r="CH15" s="1252"/>
      <c r="CI15" s="1252"/>
      <c r="CJ15" s="1252"/>
      <c r="CK15" s="1252"/>
      <c r="CL15" s="1252"/>
      <c r="CM15" s="1252"/>
      <c r="CN15" s="1252"/>
      <c r="CO15" s="1252"/>
      <c r="CP15" s="1252"/>
      <c r="CQ15" s="1252"/>
      <c r="CR15" s="1252"/>
      <c r="CS15" s="1252"/>
      <c r="CT15" s="1252"/>
      <c r="CU15" s="1252"/>
      <c r="CV15" s="1252"/>
      <c r="CW15" s="1252"/>
      <c r="CX15" s="1252"/>
      <c r="CY15" s="1252"/>
      <c r="CZ15" s="1252"/>
      <c r="DA15" s="1252"/>
      <c r="DB15" s="1252"/>
      <c r="DC15" s="1252"/>
      <c r="DD15" s="1252"/>
      <c r="DE15" s="1252"/>
      <c r="DF15" s="1252"/>
      <c r="DG15" s="1252"/>
      <c r="DH15" s="1252"/>
      <c r="DI15" s="1252"/>
      <c r="DJ15" s="1252"/>
      <c r="DK15" s="1252"/>
      <c r="DL15" s="1252"/>
      <c r="DM15" s="1252"/>
      <c r="DN15" s="1252"/>
      <c r="DO15" s="1252"/>
      <c r="DP15" s="1252"/>
      <c r="DQ15" s="1252"/>
      <c r="DR15" s="1252"/>
      <c r="DS15" s="1252"/>
      <c r="DT15" s="1252"/>
      <c r="DU15" s="1252"/>
      <c r="DV15" s="1252"/>
      <c r="DW15" s="1252"/>
      <c r="DX15" s="1252"/>
      <c r="DY15" s="1252"/>
      <c r="DZ15" s="1252"/>
      <c r="EA15" s="1252"/>
      <c r="EB15" s="1252"/>
      <c r="EC15" s="1252"/>
      <c r="ED15" s="1252"/>
      <c r="EE15" s="1252"/>
      <c r="EF15" s="1252"/>
      <c r="EG15" s="1252"/>
      <c r="EH15" s="1252"/>
      <c r="EI15" s="1252"/>
      <c r="EJ15" s="1252"/>
      <c r="EK15" s="1252"/>
      <c r="EL15" s="1252"/>
      <c r="EM15" s="1252"/>
      <c r="EN15" s="1252"/>
      <c r="EO15" s="1252"/>
      <c r="EP15" s="1252"/>
      <c r="EQ15" s="1252"/>
      <c r="ER15" s="1252"/>
      <c r="ES15" s="1252"/>
      <c r="ET15" s="1252"/>
      <c r="EU15" s="1252"/>
      <c r="EV15" s="1252"/>
      <c r="EW15" s="1252"/>
      <c r="EX15" s="1252"/>
      <c r="EY15" s="1252"/>
      <c r="EZ15" s="1252"/>
      <c r="FA15" s="1252"/>
      <c r="FB15" s="1252"/>
      <c r="FC15" s="1252"/>
      <c r="FD15" s="1252"/>
      <c r="FE15" s="1252"/>
      <c r="FF15" s="1252"/>
      <c r="FG15" s="1252"/>
      <c r="FH15" s="1252"/>
      <c r="FI15" s="1252"/>
      <c r="FJ15" s="1252"/>
      <c r="FK15" s="1252"/>
      <c r="FL15" s="1252"/>
      <c r="FM15" s="1252"/>
      <c r="FN15" s="1252"/>
      <c r="FO15" s="1252"/>
      <c r="FP15" s="1252"/>
      <c r="FQ15" s="1252"/>
      <c r="FR15" s="1252"/>
      <c r="FS15" s="1252"/>
      <c r="FT15" s="1252"/>
      <c r="FU15" s="1252"/>
      <c r="FV15" s="1252"/>
      <c r="FW15" s="1252"/>
      <c r="FX15" s="1252"/>
      <c r="FY15" s="1252"/>
      <c r="FZ15" s="1252"/>
      <c r="GA15" s="1252"/>
      <c r="GB15" s="1252"/>
      <c r="GC15" s="1252"/>
      <c r="GD15" s="1252"/>
      <c r="GE15" s="1252"/>
      <c r="GF15" s="1252"/>
      <c r="GG15" s="1252"/>
      <c r="GH15" s="1252"/>
      <c r="GI15" s="1252"/>
      <c r="GJ15" s="1252"/>
      <c r="GK15" s="1252"/>
      <c r="GL15" s="1252"/>
      <c r="GM15" s="1252"/>
      <c r="GN15" s="1252"/>
      <c r="GO15" s="1252"/>
      <c r="GP15" s="1252"/>
      <c r="GQ15" s="1252"/>
      <c r="GR15" s="1252"/>
      <c r="GS15" s="1252"/>
      <c r="GT15" s="1252"/>
      <c r="GU15" s="1252"/>
      <c r="GV15" s="1252"/>
      <c r="GW15" s="1252"/>
      <c r="GX15" s="1252"/>
      <c r="GY15" s="1252"/>
      <c r="GZ15" s="1252"/>
      <c r="HA15" s="1252"/>
      <c r="HB15" s="1252"/>
      <c r="HC15" s="1252"/>
      <c r="HD15" s="1252"/>
      <c r="HE15" s="1252"/>
      <c r="HF15" s="1252"/>
      <c r="HG15" s="1252"/>
      <c r="HH15" s="1252"/>
      <c r="HI15" s="1252"/>
      <c r="HJ15" s="1252"/>
      <c r="HK15" s="1252"/>
      <c r="HL15" s="1252"/>
      <c r="HM15" s="1252"/>
      <c r="HN15" s="1252"/>
      <c r="HO15" s="1252"/>
      <c r="HP15" s="1252"/>
      <c r="HQ15" s="1252"/>
      <c r="HR15" s="1252"/>
      <c r="HS15" s="1252"/>
      <c r="HT15" s="1252"/>
      <c r="HU15" s="1252"/>
      <c r="HV15" s="1252"/>
      <c r="HW15" s="1252"/>
      <c r="HX15" s="1252"/>
      <c r="HY15" s="1252"/>
      <c r="HZ15" s="1252"/>
      <c r="IA15" s="1252"/>
      <c r="IB15" s="1252"/>
      <c r="IC15" s="1252"/>
      <c r="ID15" s="1252"/>
      <c r="IE15" s="1252"/>
      <c r="IF15" s="1252"/>
      <c r="IG15" s="1252"/>
      <c r="IH15" s="1252"/>
      <c r="II15" s="1252"/>
      <c r="IJ15" s="1252"/>
      <c r="IK15" s="1252"/>
      <c r="IL15" s="1252"/>
      <c r="IM15" s="1252"/>
      <c r="IN15" s="1252"/>
      <c r="IO15" s="1252"/>
      <c r="IP15" s="1252"/>
      <c r="IQ15" s="1252"/>
      <c r="IR15" s="1252"/>
      <c r="IS15" s="1252"/>
      <c r="IT15" s="1252"/>
      <c r="IU15" s="1252"/>
      <c r="IV15" s="1252"/>
    </row>
    <row r="16" spans="1:256" ht="16.5">
      <c r="A16" s="2282"/>
      <c r="B16" s="2286" t="s">
        <v>36</v>
      </c>
      <c r="C16" s="1617" t="s">
        <v>126</v>
      </c>
      <c r="D16" s="77" t="s">
        <v>147</v>
      </c>
      <c r="E16" s="1617">
        <v>2</v>
      </c>
      <c r="F16" s="1617">
        <v>2</v>
      </c>
      <c r="G16" s="1617" t="s">
        <v>127</v>
      </c>
      <c r="H16" s="80" t="s">
        <v>148</v>
      </c>
      <c r="I16" s="1617">
        <v>2</v>
      </c>
      <c r="J16" s="1617">
        <v>2</v>
      </c>
      <c r="K16" s="1617"/>
      <c r="L16" s="85"/>
      <c r="M16" s="1617"/>
      <c r="N16" s="1617"/>
      <c r="O16" s="1617"/>
      <c r="P16" s="85"/>
      <c r="Q16" s="1617"/>
      <c r="R16" s="1617"/>
      <c r="S16" s="1617"/>
      <c r="T16" s="80"/>
      <c r="U16" s="1617"/>
      <c r="V16" s="1617"/>
      <c r="W16" s="1617"/>
      <c r="X16" s="80"/>
      <c r="Y16" s="1617"/>
      <c r="Z16" s="1617"/>
      <c r="AA16" s="1617"/>
      <c r="AB16" s="1617"/>
      <c r="AC16" s="1617"/>
      <c r="AD16" s="1617"/>
      <c r="AE16" s="1617"/>
      <c r="AF16" s="1617"/>
      <c r="AG16" s="1617"/>
      <c r="AH16" s="1617"/>
      <c r="AI16" s="1252"/>
      <c r="AJ16" s="1252"/>
      <c r="AK16" s="1252"/>
      <c r="AL16" s="1252"/>
      <c r="AM16" s="1252"/>
      <c r="AN16" s="1252"/>
      <c r="AO16" s="1252"/>
      <c r="AP16" s="1252"/>
      <c r="AQ16" s="1252"/>
      <c r="AR16" s="1252"/>
      <c r="AS16" s="1252"/>
      <c r="AT16" s="1252"/>
      <c r="AU16" s="1252"/>
      <c r="AV16" s="1252"/>
      <c r="AW16" s="1252"/>
      <c r="AX16" s="1252"/>
      <c r="AY16" s="1252"/>
      <c r="AZ16" s="1252"/>
      <c r="BA16" s="1252"/>
      <c r="BB16" s="1252"/>
      <c r="BC16" s="1252"/>
      <c r="BD16" s="1252"/>
      <c r="BE16" s="1252"/>
      <c r="BF16" s="1252"/>
      <c r="BG16" s="1252"/>
      <c r="BH16" s="1252"/>
      <c r="BI16" s="1252"/>
      <c r="BJ16" s="1252"/>
      <c r="BK16" s="1252"/>
      <c r="BL16" s="1252"/>
      <c r="BM16" s="1252"/>
      <c r="BN16" s="1252"/>
      <c r="BO16" s="1252"/>
      <c r="BP16" s="1252"/>
      <c r="BQ16" s="1252"/>
      <c r="BR16" s="1252"/>
      <c r="BS16" s="1252"/>
      <c r="BT16" s="1252"/>
      <c r="BU16" s="1252"/>
      <c r="BV16" s="1252"/>
      <c r="BW16" s="1252"/>
      <c r="BX16" s="1252"/>
      <c r="BY16" s="1252"/>
      <c r="BZ16" s="1252"/>
      <c r="CA16" s="1252"/>
      <c r="CB16" s="1252"/>
      <c r="CC16" s="1252"/>
      <c r="CD16" s="1252"/>
      <c r="CE16" s="1252"/>
      <c r="CF16" s="1252"/>
      <c r="CG16" s="1252"/>
      <c r="CH16" s="1252"/>
      <c r="CI16" s="1252"/>
      <c r="CJ16" s="1252"/>
      <c r="CK16" s="1252"/>
      <c r="CL16" s="1252"/>
      <c r="CM16" s="1252"/>
      <c r="CN16" s="1252"/>
      <c r="CO16" s="1252"/>
      <c r="CP16" s="1252"/>
      <c r="CQ16" s="1252"/>
      <c r="CR16" s="1252"/>
      <c r="CS16" s="1252"/>
      <c r="CT16" s="1252"/>
      <c r="CU16" s="1252"/>
      <c r="CV16" s="1252"/>
      <c r="CW16" s="1252"/>
      <c r="CX16" s="1252"/>
      <c r="CY16" s="1252"/>
      <c r="CZ16" s="1252"/>
      <c r="DA16" s="1252"/>
      <c r="DB16" s="1252"/>
      <c r="DC16" s="1252"/>
      <c r="DD16" s="1252"/>
      <c r="DE16" s="1252"/>
      <c r="DF16" s="1252"/>
      <c r="DG16" s="1252"/>
      <c r="DH16" s="1252"/>
      <c r="DI16" s="1252"/>
      <c r="DJ16" s="1252"/>
      <c r="DK16" s="1252"/>
      <c r="DL16" s="1252"/>
      <c r="DM16" s="1252"/>
      <c r="DN16" s="1252"/>
      <c r="DO16" s="1252"/>
      <c r="DP16" s="1252"/>
      <c r="DQ16" s="1252"/>
      <c r="DR16" s="1252"/>
      <c r="DS16" s="1252"/>
      <c r="DT16" s="1252"/>
      <c r="DU16" s="1252"/>
      <c r="DV16" s="1252"/>
      <c r="DW16" s="1252"/>
      <c r="DX16" s="1252"/>
      <c r="DY16" s="1252"/>
      <c r="DZ16" s="1252"/>
      <c r="EA16" s="1252"/>
      <c r="EB16" s="1252"/>
      <c r="EC16" s="1252"/>
      <c r="ED16" s="1252"/>
      <c r="EE16" s="1252"/>
      <c r="EF16" s="1252"/>
      <c r="EG16" s="1252"/>
      <c r="EH16" s="1252"/>
      <c r="EI16" s="1252"/>
      <c r="EJ16" s="1252"/>
      <c r="EK16" s="1252"/>
      <c r="EL16" s="1252"/>
      <c r="EM16" s="1252"/>
      <c r="EN16" s="1252"/>
      <c r="EO16" s="1252"/>
      <c r="EP16" s="1252"/>
      <c r="EQ16" s="1252"/>
      <c r="ER16" s="1252"/>
      <c r="ES16" s="1252"/>
      <c r="ET16" s="1252"/>
      <c r="EU16" s="1252"/>
      <c r="EV16" s="1252"/>
      <c r="EW16" s="1252"/>
      <c r="EX16" s="1252"/>
      <c r="EY16" s="1252"/>
      <c r="EZ16" s="1252"/>
      <c r="FA16" s="1252"/>
      <c r="FB16" s="1252"/>
      <c r="FC16" s="1252"/>
      <c r="FD16" s="1252"/>
      <c r="FE16" s="1252"/>
      <c r="FF16" s="1252"/>
      <c r="FG16" s="1252"/>
      <c r="FH16" s="1252"/>
      <c r="FI16" s="1252"/>
      <c r="FJ16" s="1252"/>
      <c r="FK16" s="1252"/>
      <c r="FL16" s="1252"/>
      <c r="FM16" s="1252"/>
      <c r="FN16" s="1252"/>
      <c r="FO16" s="1252"/>
      <c r="FP16" s="1252"/>
      <c r="FQ16" s="1252"/>
      <c r="FR16" s="1252"/>
      <c r="FS16" s="1252"/>
      <c r="FT16" s="1252"/>
      <c r="FU16" s="1252"/>
      <c r="FV16" s="1252"/>
      <c r="FW16" s="1252"/>
      <c r="FX16" s="1252"/>
      <c r="FY16" s="1252"/>
      <c r="FZ16" s="1252"/>
      <c r="GA16" s="1252"/>
      <c r="GB16" s="1252"/>
      <c r="GC16" s="1252"/>
      <c r="GD16" s="1252"/>
      <c r="GE16" s="1252"/>
      <c r="GF16" s="1252"/>
      <c r="GG16" s="1252"/>
      <c r="GH16" s="1252"/>
      <c r="GI16" s="1252"/>
      <c r="GJ16" s="1252"/>
      <c r="GK16" s="1252"/>
      <c r="GL16" s="1252"/>
      <c r="GM16" s="1252"/>
      <c r="GN16" s="1252"/>
      <c r="GO16" s="1252"/>
      <c r="GP16" s="1252"/>
      <c r="GQ16" s="1252"/>
      <c r="GR16" s="1252"/>
      <c r="GS16" s="1252"/>
      <c r="GT16" s="1252"/>
      <c r="GU16" s="1252"/>
      <c r="GV16" s="1252"/>
      <c r="GW16" s="1252"/>
      <c r="GX16" s="1252"/>
      <c r="GY16" s="1252"/>
      <c r="GZ16" s="1252"/>
      <c r="HA16" s="1252"/>
      <c r="HB16" s="1252"/>
      <c r="HC16" s="1252"/>
      <c r="HD16" s="1252"/>
      <c r="HE16" s="1252"/>
      <c r="HF16" s="1252"/>
      <c r="HG16" s="1252"/>
      <c r="HH16" s="1252"/>
      <c r="HI16" s="1252"/>
      <c r="HJ16" s="1252"/>
      <c r="HK16" s="1252"/>
      <c r="HL16" s="1252"/>
      <c r="HM16" s="1252"/>
      <c r="HN16" s="1252"/>
      <c r="HO16" s="1252"/>
      <c r="HP16" s="1252"/>
      <c r="HQ16" s="1252"/>
      <c r="HR16" s="1252"/>
      <c r="HS16" s="1252"/>
      <c r="HT16" s="1252"/>
      <c r="HU16" s="1252"/>
      <c r="HV16" s="1252"/>
      <c r="HW16" s="1252"/>
      <c r="HX16" s="1252"/>
      <c r="HY16" s="1252"/>
      <c r="HZ16" s="1252"/>
      <c r="IA16" s="1252"/>
      <c r="IB16" s="1252"/>
      <c r="IC16" s="1252"/>
      <c r="ID16" s="1252"/>
      <c r="IE16" s="1252"/>
      <c r="IF16" s="1252"/>
      <c r="IG16" s="1252"/>
      <c r="IH16" s="1252"/>
      <c r="II16" s="1252"/>
      <c r="IJ16" s="1252"/>
      <c r="IK16" s="1252"/>
      <c r="IL16" s="1252"/>
      <c r="IM16" s="1252"/>
      <c r="IN16" s="1252"/>
      <c r="IO16" s="1252"/>
      <c r="IP16" s="1252"/>
      <c r="IQ16" s="1252"/>
      <c r="IR16" s="1252"/>
      <c r="IS16" s="1252"/>
      <c r="IT16" s="1252"/>
      <c r="IU16" s="1252"/>
      <c r="IV16" s="1252"/>
    </row>
    <row r="17" spans="1:256" ht="17.25" thickBot="1">
      <c r="A17" s="2283"/>
      <c r="B17" s="2283"/>
      <c r="C17" s="273"/>
      <c r="D17" s="275"/>
      <c r="E17" s="273"/>
      <c r="F17" s="273"/>
      <c r="G17" s="277"/>
      <c r="H17" s="277"/>
      <c r="I17" s="273"/>
      <c r="J17" s="273"/>
      <c r="K17" s="273"/>
      <c r="L17" s="94"/>
      <c r="M17" s="273"/>
      <c r="N17" s="273"/>
      <c r="O17" s="273"/>
      <c r="P17" s="94"/>
      <c r="Q17" s="273"/>
      <c r="R17" s="273"/>
      <c r="S17" s="273"/>
      <c r="T17" s="94"/>
      <c r="U17" s="273"/>
      <c r="V17" s="273"/>
      <c r="W17" s="273"/>
      <c r="X17" s="94"/>
      <c r="Y17" s="273"/>
      <c r="Z17" s="273"/>
      <c r="AA17" s="273"/>
      <c r="AB17" s="273"/>
      <c r="AC17" s="273"/>
      <c r="AD17" s="273"/>
      <c r="AE17" s="273"/>
      <c r="AF17" s="273"/>
      <c r="AG17" s="273"/>
      <c r="AH17" s="273"/>
      <c r="AI17" s="1252"/>
      <c r="AJ17" s="1252"/>
      <c r="AK17" s="1252"/>
      <c r="AL17" s="1252"/>
      <c r="AM17" s="1252"/>
      <c r="AN17" s="1252"/>
      <c r="AO17" s="1252"/>
      <c r="AP17" s="1252"/>
      <c r="AQ17" s="1252"/>
      <c r="AR17" s="1252"/>
      <c r="AS17" s="1252"/>
      <c r="AT17" s="1252"/>
      <c r="AU17" s="1252"/>
      <c r="AV17" s="1252"/>
      <c r="AW17" s="1252"/>
      <c r="AX17" s="1252"/>
      <c r="AY17" s="1252"/>
      <c r="AZ17" s="1252"/>
      <c r="BA17" s="1252"/>
      <c r="BB17" s="1252"/>
      <c r="BC17" s="1252"/>
      <c r="BD17" s="1252"/>
      <c r="BE17" s="1252"/>
      <c r="BF17" s="1252"/>
      <c r="BG17" s="1252"/>
      <c r="BH17" s="1252"/>
      <c r="BI17" s="1252"/>
      <c r="BJ17" s="1252"/>
      <c r="BK17" s="1252"/>
      <c r="BL17" s="1252"/>
      <c r="BM17" s="1252"/>
      <c r="BN17" s="1252"/>
      <c r="BO17" s="1252"/>
      <c r="BP17" s="1252"/>
      <c r="BQ17" s="1252"/>
      <c r="BR17" s="1252"/>
      <c r="BS17" s="1252"/>
      <c r="BT17" s="1252"/>
      <c r="BU17" s="1252"/>
      <c r="BV17" s="1252"/>
      <c r="BW17" s="1252"/>
      <c r="BX17" s="1252"/>
      <c r="BY17" s="1252"/>
      <c r="BZ17" s="1252"/>
      <c r="CA17" s="1252"/>
      <c r="CB17" s="1252"/>
      <c r="CC17" s="1252"/>
      <c r="CD17" s="1252"/>
      <c r="CE17" s="1252"/>
      <c r="CF17" s="1252"/>
      <c r="CG17" s="1252"/>
      <c r="CH17" s="1252"/>
      <c r="CI17" s="1252"/>
      <c r="CJ17" s="1252"/>
      <c r="CK17" s="1252"/>
      <c r="CL17" s="1252"/>
      <c r="CM17" s="1252"/>
      <c r="CN17" s="1252"/>
      <c r="CO17" s="1252"/>
      <c r="CP17" s="1252"/>
      <c r="CQ17" s="1252"/>
      <c r="CR17" s="1252"/>
      <c r="CS17" s="1252"/>
      <c r="CT17" s="1252"/>
      <c r="CU17" s="1252"/>
      <c r="CV17" s="1252"/>
      <c r="CW17" s="1252"/>
      <c r="CX17" s="1252"/>
      <c r="CY17" s="1252"/>
      <c r="CZ17" s="1252"/>
      <c r="DA17" s="1252"/>
      <c r="DB17" s="1252"/>
      <c r="DC17" s="1252"/>
      <c r="DD17" s="1252"/>
      <c r="DE17" s="1252"/>
      <c r="DF17" s="1252"/>
      <c r="DG17" s="1252"/>
      <c r="DH17" s="1252"/>
      <c r="DI17" s="1252"/>
      <c r="DJ17" s="1252"/>
      <c r="DK17" s="1252"/>
      <c r="DL17" s="1252"/>
      <c r="DM17" s="1252"/>
      <c r="DN17" s="1252"/>
      <c r="DO17" s="1252"/>
      <c r="DP17" s="1252"/>
      <c r="DQ17" s="1252"/>
      <c r="DR17" s="1252"/>
      <c r="DS17" s="1252"/>
      <c r="DT17" s="1252"/>
      <c r="DU17" s="1252"/>
      <c r="DV17" s="1252"/>
      <c r="DW17" s="1252"/>
      <c r="DX17" s="1252"/>
      <c r="DY17" s="1252"/>
      <c r="DZ17" s="1252"/>
      <c r="EA17" s="1252"/>
      <c r="EB17" s="1252"/>
      <c r="EC17" s="1252"/>
      <c r="ED17" s="1252"/>
      <c r="EE17" s="1252"/>
      <c r="EF17" s="1252"/>
      <c r="EG17" s="1252"/>
      <c r="EH17" s="1252"/>
      <c r="EI17" s="1252"/>
      <c r="EJ17" s="1252"/>
      <c r="EK17" s="1252"/>
      <c r="EL17" s="1252"/>
      <c r="EM17" s="1252"/>
      <c r="EN17" s="1252"/>
      <c r="EO17" s="1252"/>
      <c r="EP17" s="1252"/>
      <c r="EQ17" s="1252"/>
      <c r="ER17" s="1252"/>
      <c r="ES17" s="1252"/>
      <c r="ET17" s="1252"/>
      <c r="EU17" s="1252"/>
      <c r="EV17" s="1252"/>
      <c r="EW17" s="1252"/>
      <c r="EX17" s="1252"/>
      <c r="EY17" s="1252"/>
      <c r="EZ17" s="1252"/>
      <c r="FA17" s="1252"/>
      <c r="FB17" s="1252"/>
      <c r="FC17" s="1252"/>
      <c r="FD17" s="1252"/>
      <c r="FE17" s="1252"/>
      <c r="FF17" s="1252"/>
      <c r="FG17" s="1252"/>
      <c r="FH17" s="1252"/>
      <c r="FI17" s="1252"/>
      <c r="FJ17" s="1252"/>
      <c r="FK17" s="1252"/>
      <c r="FL17" s="1252"/>
      <c r="FM17" s="1252"/>
      <c r="FN17" s="1252"/>
      <c r="FO17" s="1252"/>
      <c r="FP17" s="1252"/>
      <c r="FQ17" s="1252"/>
      <c r="FR17" s="1252"/>
      <c r="FS17" s="1252"/>
      <c r="FT17" s="1252"/>
      <c r="FU17" s="1252"/>
      <c r="FV17" s="1252"/>
      <c r="FW17" s="1252"/>
      <c r="FX17" s="1252"/>
      <c r="FY17" s="1252"/>
      <c r="FZ17" s="1252"/>
      <c r="GA17" s="1252"/>
      <c r="GB17" s="1252"/>
      <c r="GC17" s="1252"/>
      <c r="GD17" s="1252"/>
      <c r="GE17" s="1252"/>
      <c r="GF17" s="1252"/>
      <c r="GG17" s="1252"/>
      <c r="GH17" s="1252"/>
      <c r="GI17" s="1252"/>
      <c r="GJ17" s="1252"/>
      <c r="GK17" s="1252"/>
      <c r="GL17" s="1252"/>
      <c r="GM17" s="1252"/>
      <c r="GN17" s="1252"/>
      <c r="GO17" s="1252"/>
      <c r="GP17" s="1252"/>
      <c r="GQ17" s="1252"/>
      <c r="GR17" s="1252"/>
      <c r="GS17" s="1252"/>
      <c r="GT17" s="1252"/>
      <c r="GU17" s="1252"/>
      <c r="GV17" s="1252"/>
      <c r="GW17" s="1252"/>
      <c r="GX17" s="1252"/>
      <c r="GY17" s="1252"/>
      <c r="GZ17" s="1252"/>
      <c r="HA17" s="1252"/>
      <c r="HB17" s="1252"/>
      <c r="HC17" s="1252"/>
      <c r="HD17" s="1252"/>
      <c r="HE17" s="1252"/>
      <c r="HF17" s="1252"/>
      <c r="HG17" s="1252"/>
      <c r="HH17" s="1252"/>
      <c r="HI17" s="1252"/>
      <c r="HJ17" s="1252"/>
      <c r="HK17" s="1252"/>
      <c r="HL17" s="1252"/>
      <c r="HM17" s="1252"/>
      <c r="HN17" s="1252"/>
      <c r="HO17" s="1252"/>
      <c r="HP17" s="1252"/>
      <c r="HQ17" s="1252"/>
      <c r="HR17" s="1252"/>
      <c r="HS17" s="1252"/>
      <c r="HT17" s="1252"/>
      <c r="HU17" s="1252"/>
      <c r="HV17" s="1252"/>
      <c r="HW17" s="1252"/>
      <c r="HX17" s="1252"/>
      <c r="HY17" s="1252"/>
      <c r="HZ17" s="1252"/>
      <c r="IA17" s="1252"/>
      <c r="IB17" s="1252"/>
      <c r="IC17" s="1252"/>
      <c r="ID17" s="1252"/>
      <c r="IE17" s="1252"/>
      <c r="IF17" s="1252"/>
      <c r="IG17" s="1252"/>
      <c r="IH17" s="1252"/>
      <c r="II17" s="1252"/>
      <c r="IJ17" s="1252"/>
      <c r="IK17" s="1252"/>
      <c r="IL17" s="1252"/>
      <c r="IM17" s="1252"/>
      <c r="IN17" s="1252"/>
      <c r="IO17" s="1252"/>
      <c r="IP17" s="1252"/>
      <c r="IQ17" s="1252"/>
      <c r="IR17" s="1252"/>
      <c r="IS17" s="1252"/>
      <c r="IT17" s="1252"/>
      <c r="IU17" s="1252"/>
      <c r="IV17" s="1252"/>
    </row>
    <row r="18" spans="1:256" ht="18" thickBot="1" thickTop="1">
      <c r="A18" s="2275" t="s">
        <v>12</v>
      </c>
      <c r="B18" s="2275"/>
      <c r="C18" s="296"/>
      <c r="D18" s="298"/>
      <c r="E18" s="296">
        <v>0</v>
      </c>
      <c r="F18" s="296">
        <f>SUM(F14:F17)</f>
        <v>2</v>
      </c>
      <c r="G18" s="294"/>
      <c r="H18" s="294"/>
      <c r="I18" s="296">
        <v>0</v>
      </c>
      <c r="J18" s="296">
        <f>SUM(J14:J17)</f>
        <v>2</v>
      </c>
      <c r="K18" s="296"/>
      <c r="L18" s="346"/>
      <c r="M18" s="296">
        <f>SUM(M14:M17)</f>
        <v>2</v>
      </c>
      <c r="N18" s="296">
        <f>SUM(N14:N17)</f>
        <v>2</v>
      </c>
      <c r="O18" s="296"/>
      <c r="P18" s="346"/>
      <c r="Q18" s="296">
        <f>SUM(Q14:Q17)</f>
        <v>2</v>
      </c>
      <c r="R18" s="296">
        <f>SUM(R14:R17)</f>
        <v>2</v>
      </c>
      <c r="S18" s="296"/>
      <c r="T18" s="346"/>
      <c r="U18" s="296">
        <f>SUM(U14:U17)</f>
        <v>2</v>
      </c>
      <c r="V18" s="296">
        <f>SUM(V14:V17)</f>
        <v>2</v>
      </c>
      <c r="W18" s="296"/>
      <c r="X18" s="346"/>
      <c r="Y18" s="296">
        <v>0</v>
      </c>
      <c r="Z18" s="296">
        <f>SUM(Z14:Z17)</f>
        <v>0</v>
      </c>
      <c r="AA18" s="296"/>
      <c r="AB18" s="346"/>
      <c r="AC18" s="296">
        <f>SUM(AC14:AC17)</f>
        <v>0</v>
      </c>
      <c r="AD18" s="296">
        <f>SUM(AD14:AD17)</f>
        <v>0</v>
      </c>
      <c r="AE18" s="296"/>
      <c r="AF18" s="346"/>
      <c r="AG18" s="296">
        <f>SUM(AG14:AG17)</f>
        <v>0</v>
      </c>
      <c r="AH18" s="296">
        <f>SUM(AH14:AH17)</f>
        <v>0</v>
      </c>
      <c r="AI18" s="1252"/>
      <c r="AJ18" s="1252"/>
      <c r="AK18" s="1252"/>
      <c r="AL18" s="1252"/>
      <c r="AM18" s="1252"/>
      <c r="AN18" s="1252"/>
      <c r="AO18" s="1252"/>
      <c r="AP18" s="1252"/>
      <c r="AQ18" s="1252"/>
      <c r="AR18" s="1252"/>
      <c r="AS18" s="1252"/>
      <c r="AT18" s="1252"/>
      <c r="AU18" s="1252"/>
      <c r="AV18" s="1252"/>
      <c r="AW18" s="1252"/>
      <c r="AX18" s="1252"/>
      <c r="AY18" s="1252"/>
      <c r="AZ18" s="1252"/>
      <c r="BA18" s="1252"/>
      <c r="BB18" s="1252"/>
      <c r="BC18" s="1252"/>
      <c r="BD18" s="1252"/>
      <c r="BE18" s="1252"/>
      <c r="BF18" s="1252"/>
      <c r="BG18" s="1252"/>
      <c r="BH18" s="1252"/>
      <c r="BI18" s="1252"/>
      <c r="BJ18" s="1252"/>
      <c r="BK18" s="1252"/>
      <c r="BL18" s="1252"/>
      <c r="BM18" s="1252"/>
      <c r="BN18" s="1252"/>
      <c r="BO18" s="1252"/>
      <c r="BP18" s="1252"/>
      <c r="BQ18" s="1252"/>
      <c r="BR18" s="1252"/>
      <c r="BS18" s="1252"/>
      <c r="BT18" s="1252"/>
      <c r="BU18" s="1252"/>
      <c r="BV18" s="1252"/>
      <c r="BW18" s="1252"/>
      <c r="BX18" s="1252"/>
      <c r="BY18" s="1252"/>
      <c r="BZ18" s="1252"/>
      <c r="CA18" s="1252"/>
      <c r="CB18" s="1252"/>
      <c r="CC18" s="1252"/>
      <c r="CD18" s="1252"/>
      <c r="CE18" s="1252"/>
      <c r="CF18" s="1252"/>
      <c r="CG18" s="1252"/>
      <c r="CH18" s="1252"/>
      <c r="CI18" s="1252"/>
      <c r="CJ18" s="1252"/>
      <c r="CK18" s="1252"/>
      <c r="CL18" s="1252"/>
      <c r="CM18" s="1252"/>
      <c r="CN18" s="1252"/>
      <c r="CO18" s="1252"/>
      <c r="CP18" s="1252"/>
      <c r="CQ18" s="1252"/>
      <c r="CR18" s="1252"/>
      <c r="CS18" s="1252"/>
      <c r="CT18" s="1252"/>
      <c r="CU18" s="1252"/>
      <c r="CV18" s="1252"/>
      <c r="CW18" s="1252"/>
      <c r="CX18" s="1252"/>
      <c r="CY18" s="1252"/>
      <c r="CZ18" s="1252"/>
      <c r="DA18" s="1252"/>
      <c r="DB18" s="1252"/>
      <c r="DC18" s="1252"/>
      <c r="DD18" s="1252"/>
      <c r="DE18" s="1252"/>
      <c r="DF18" s="1252"/>
      <c r="DG18" s="1252"/>
      <c r="DH18" s="1252"/>
      <c r="DI18" s="1252"/>
      <c r="DJ18" s="1252"/>
      <c r="DK18" s="1252"/>
      <c r="DL18" s="1252"/>
      <c r="DM18" s="1252"/>
      <c r="DN18" s="1252"/>
      <c r="DO18" s="1252"/>
      <c r="DP18" s="1252"/>
      <c r="DQ18" s="1252"/>
      <c r="DR18" s="1252"/>
      <c r="DS18" s="1252"/>
      <c r="DT18" s="1252"/>
      <c r="DU18" s="1252"/>
      <c r="DV18" s="1252"/>
      <c r="DW18" s="1252"/>
      <c r="DX18" s="1252"/>
      <c r="DY18" s="1252"/>
      <c r="DZ18" s="1252"/>
      <c r="EA18" s="1252"/>
      <c r="EB18" s="1252"/>
      <c r="EC18" s="1252"/>
      <c r="ED18" s="1252"/>
      <c r="EE18" s="1252"/>
      <c r="EF18" s="1252"/>
      <c r="EG18" s="1252"/>
      <c r="EH18" s="1252"/>
      <c r="EI18" s="1252"/>
      <c r="EJ18" s="1252"/>
      <c r="EK18" s="1252"/>
      <c r="EL18" s="1252"/>
      <c r="EM18" s="1252"/>
      <c r="EN18" s="1252"/>
      <c r="EO18" s="1252"/>
      <c r="EP18" s="1252"/>
      <c r="EQ18" s="1252"/>
      <c r="ER18" s="1252"/>
      <c r="ES18" s="1252"/>
      <c r="ET18" s="1252"/>
      <c r="EU18" s="1252"/>
      <c r="EV18" s="1252"/>
      <c r="EW18" s="1252"/>
      <c r="EX18" s="1252"/>
      <c r="EY18" s="1252"/>
      <c r="EZ18" s="1252"/>
      <c r="FA18" s="1252"/>
      <c r="FB18" s="1252"/>
      <c r="FC18" s="1252"/>
      <c r="FD18" s="1252"/>
      <c r="FE18" s="1252"/>
      <c r="FF18" s="1252"/>
      <c r="FG18" s="1252"/>
      <c r="FH18" s="1252"/>
      <c r="FI18" s="1252"/>
      <c r="FJ18" s="1252"/>
      <c r="FK18" s="1252"/>
      <c r="FL18" s="1252"/>
      <c r="FM18" s="1252"/>
      <c r="FN18" s="1252"/>
      <c r="FO18" s="1252"/>
      <c r="FP18" s="1252"/>
      <c r="FQ18" s="1252"/>
      <c r="FR18" s="1252"/>
      <c r="FS18" s="1252"/>
      <c r="FT18" s="1252"/>
      <c r="FU18" s="1252"/>
      <c r="FV18" s="1252"/>
      <c r="FW18" s="1252"/>
      <c r="FX18" s="1252"/>
      <c r="FY18" s="1252"/>
      <c r="FZ18" s="1252"/>
      <c r="GA18" s="1252"/>
      <c r="GB18" s="1252"/>
      <c r="GC18" s="1252"/>
      <c r="GD18" s="1252"/>
      <c r="GE18" s="1252"/>
      <c r="GF18" s="1252"/>
      <c r="GG18" s="1252"/>
      <c r="GH18" s="1252"/>
      <c r="GI18" s="1252"/>
      <c r="GJ18" s="1252"/>
      <c r="GK18" s="1252"/>
      <c r="GL18" s="1252"/>
      <c r="GM18" s="1252"/>
      <c r="GN18" s="1252"/>
      <c r="GO18" s="1252"/>
      <c r="GP18" s="1252"/>
      <c r="GQ18" s="1252"/>
      <c r="GR18" s="1252"/>
      <c r="GS18" s="1252"/>
      <c r="GT18" s="1252"/>
      <c r="GU18" s="1252"/>
      <c r="GV18" s="1252"/>
      <c r="GW18" s="1252"/>
      <c r="GX18" s="1252"/>
      <c r="GY18" s="1252"/>
      <c r="GZ18" s="1252"/>
      <c r="HA18" s="1252"/>
      <c r="HB18" s="1252"/>
      <c r="HC18" s="1252"/>
      <c r="HD18" s="1252"/>
      <c r="HE18" s="1252"/>
      <c r="HF18" s="1252"/>
      <c r="HG18" s="1252"/>
      <c r="HH18" s="1252"/>
      <c r="HI18" s="1252"/>
      <c r="HJ18" s="1252"/>
      <c r="HK18" s="1252"/>
      <c r="HL18" s="1252"/>
      <c r="HM18" s="1252"/>
      <c r="HN18" s="1252"/>
      <c r="HO18" s="1252"/>
      <c r="HP18" s="1252"/>
      <c r="HQ18" s="1252"/>
      <c r="HR18" s="1252"/>
      <c r="HS18" s="1252"/>
      <c r="HT18" s="1252"/>
      <c r="HU18" s="1252"/>
      <c r="HV18" s="1252"/>
      <c r="HW18" s="1252"/>
      <c r="HX18" s="1252"/>
      <c r="HY18" s="1252"/>
      <c r="HZ18" s="1252"/>
      <c r="IA18" s="1252"/>
      <c r="IB18" s="1252"/>
      <c r="IC18" s="1252"/>
      <c r="ID18" s="1252"/>
      <c r="IE18" s="1252"/>
      <c r="IF18" s="1252"/>
      <c r="IG18" s="1252"/>
      <c r="IH18" s="1252"/>
      <c r="II18" s="1252"/>
      <c r="IJ18" s="1252"/>
      <c r="IK18" s="1252"/>
      <c r="IL18" s="1252"/>
      <c r="IM18" s="1252"/>
      <c r="IN18" s="1252"/>
      <c r="IO18" s="1252"/>
      <c r="IP18" s="1252"/>
      <c r="IQ18" s="1252"/>
      <c r="IR18" s="1252"/>
      <c r="IS18" s="1252"/>
      <c r="IT18" s="1252"/>
      <c r="IU18" s="1252"/>
      <c r="IV18" s="1252"/>
    </row>
    <row r="19" spans="1:256" ht="17.25" thickTop="1">
      <c r="A19" s="2276" t="s">
        <v>323</v>
      </c>
      <c r="B19" s="2276"/>
      <c r="C19" s="183" t="s">
        <v>149</v>
      </c>
      <c r="D19" s="184" t="s">
        <v>123</v>
      </c>
      <c r="E19" s="185">
        <v>2</v>
      </c>
      <c r="F19" s="185">
        <v>2</v>
      </c>
      <c r="G19" s="183" t="s">
        <v>124</v>
      </c>
      <c r="H19" s="184" t="s">
        <v>125</v>
      </c>
      <c r="I19" s="185">
        <v>2</v>
      </c>
      <c r="J19" s="185">
        <v>2</v>
      </c>
      <c r="K19" s="147"/>
      <c r="L19" s="147"/>
      <c r="M19" s="185"/>
      <c r="N19" s="185"/>
      <c r="O19" s="147"/>
      <c r="P19" s="147"/>
      <c r="Q19" s="185"/>
      <c r="R19" s="185"/>
      <c r="S19" s="147"/>
      <c r="T19" s="147"/>
      <c r="U19" s="185"/>
      <c r="V19" s="185"/>
      <c r="W19" s="147"/>
      <c r="X19" s="147"/>
      <c r="Y19" s="185"/>
      <c r="Z19" s="185"/>
      <c r="AA19" s="147"/>
      <c r="AB19" s="147"/>
      <c r="AC19" s="185"/>
      <c r="AD19" s="185"/>
      <c r="AE19" s="147"/>
      <c r="AF19" s="147"/>
      <c r="AG19" s="147"/>
      <c r="AH19" s="147"/>
      <c r="AI19" s="1252"/>
      <c r="AJ19" s="1252"/>
      <c r="AK19" s="1252"/>
      <c r="AL19" s="1252"/>
      <c r="AM19" s="1252"/>
      <c r="AN19" s="1252"/>
      <c r="AO19" s="1252"/>
      <c r="AP19" s="1252"/>
      <c r="AQ19" s="1252"/>
      <c r="AR19" s="1252"/>
      <c r="AS19" s="1252"/>
      <c r="AT19" s="1252"/>
      <c r="AU19" s="1252"/>
      <c r="AV19" s="1252"/>
      <c r="AW19" s="1252"/>
      <c r="AX19" s="1252"/>
      <c r="AY19" s="1252"/>
      <c r="AZ19" s="1252"/>
      <c r="BA19" s="1252"/>
      <c r="BB19" s="1252"/>
      <c r="BC19" s="1252"/>
      <c r="BD19" s="1252"/>
      <c r="BE19" s="1252"/>
      <c r="BF19" s="1252"/>
      <c r="BG19" s="1252"/>
      <c r="BH19" s="1252"/>
      <c r="BI19" s="1252"/>
      <c r="BJ19" s="1252"/>
      <c r="BK19" s="1252"/>
      <c r="BL19" s="1252"/>
      <c r="BM19" s="1252"/>
      <c r="BN19" s="1252"/>
      <c r="BO19" s="1252"/>
      <c r="BP19" s="1252"/>
      <c r="BQ19" s="1252"/>
      <c r="BR19" s="1252"/>
      <c r="BS19" s="1252"/>
      <c r="BT19" s="1252"/>
      <c r="BU19" s="1252"/>
      <c r="BV19" s="1252"/>
      <c r="BW19" s="1252"/>
      <c r="BX19" s="1252"/>
      <c r="BY19" s="1252"/>
      <c r="BZ19" s="1252"/>
      <c r="CA19" s="1252"/>
      <c r="CB19" s="1252"/>
      <c r="CC19" s="1252"/>
      <c r="CD19" s="1252"/>
      <c r="CE19" s="1252"/>
      <c r="CF19" s="1252"/>
      <c r="CG19" s="1252"/>
      <c r="CH19" s="1252"/>
      <c r="CI19" s="1252"/>
      <c r="CJ19" s="1252"/>
      <c r="CK19" s="1252"/>
      <c r="CL19" s="1252"/>
      <c r="CM19" s="1252"/>
      <c r="CN19" s="1252"/>
      <c r="CO19" s="1252"/>
      <c r="CP19" s="1252"/>
      <c r="CQ19" s="1252"/>
      <c r="CR19" s="1252"/>
      <c r="CS19" s="1252"/>
      <c r="CT19" s="1252"/>
      <c r="CU19" s="1252"/>
      <c r="CV19" s="1252"/>
      <c r="CW19" s="1252"/>
      <c r="CX19" s="1252"/>
      <c r="CY19" s="1252"/>
      <c r="CZ19" s="1252"/>
      <c r="DA19" s="1252"/>
      <c r="DB19" s="1252"/>
      <c r="DC19" s="1252"/>
      <c r="DD19" s="1252"/>
      <c r="DE19" s="1252"/>
      <c r="DF19" s="1252"/>
      <c r="DG19" s="1252"/>
      <c r="DH19" s="1252"/>
      <c r="DI19" s="1252"/>
      <c r="DJ19" s="1252"/>
      <c r="DK19" s="1252"/>
      <c r="DL19" s="1252"/>
      <c r="DM19" s="1252"/>
      <c r="DN19" s="1252"/>
      <c r="DO19" s="1252"/>
      <c r="DP19" s="1252"/>
      <c r="DQ19" s="1252"/>
      <c r="DR19" s="1252"/>
      <c r="DS19" s="1252"/>
      <c r="DT19" s="1252"/>
      <c r="DU19" s="1252"/>
      <c r="DV19" s="1252"/>
      <c r="DW19" s="1252"/>
      <c r="DX19" s="1252"/>
      <c r="DY19" s="1252"/>
      <c r="DZ19" s="1252"/>
      <c r="EA19" s="1252"/>
      <c r="EB19" s="1252"/>
      <c r="EC19" s="1252"/>
      <c r="ED19" s="1252"/>
      <c r="EE19" s="1252"/>
      <c r="EF19" s="1252"/>
      <c r="EG19" s="1252"/>
      <c r="EH19" s="1252"/>
      <c r="EI19" s="1252"/>
      <c r="EJ19" s="1252"/>
      <c r="EK19" s="1252"/>
      <c r="EL19" s="1252"/>
      <c r="EM19" s="1252"/>
      <c r="EN19" s="1252"/>
      <c r="EO19" s="1252"/>
      <c r="EP19" s="1252"/>
      <c r="EQ19" s="1252"/>
      <c r="ER19" s="1252"/>
      <c r="ES19" s="1252"/>
      <c r="ET19" s="1252"/>
      <c r="EU19" s="1252"/>
      <c r="EV19" s="1252"/>
      <c r="EW19" s="1252"/>
      <c r="EX19" s="1252"/>
      <c r="EY19" s="1252"/>
      <c r="EZ19" s="1252"/>
      <c r="FA19" s="1252"/>
      <c r="FB19" s="1252"/>
      <c r="FC19" s="1252"/>
      <c r="FD19" s="1252"/>
      <c r="FE19" s="1252"/>
      <c r="FF19" s="1252"/>
      <c r="FG19" s="1252"/>
      <c r="FH19" s="1252"/>
      <c r="FI19" s="1252"/>
      <c r="FJ19" s="1252"/>
      <c r="FK19" s="1252"/>
      <c r="FL19" s="1252"/>
      <c r="FM19" s="1252"/>
      <c r="FN19" s="1252"/>
      <c r="FO19" s="1252"/>
      <c r="FP19" s="1252"/>
      <c r="FQ19" s="1252"/>
      <c r="FR19" s="1252"/>
      <c r="FS19" s="1252"/>
      <c r="FT19" s="1252"/>
      <c r="FU19" s="1252"/>
      <c r="FV19" s="1252"/>
      <c r="FW19" s="1252"/>
      <c r="FX19" s="1252"/>
      <c r="FY19" s="1252"/>
      <c r="FZ19" s="1252"/>
      <c r="GA19" s="1252"/>
      <c r="GB19" s="1252"/>
      <c r="GC19" s="1252"/>
      <c r="GD19" s="1252"/>
      <c r="GE19" s="1252"/>
      <c r="GF19" s="1252"/>
      <c r="GG19" s="1252"/>
      <c r="GH19" s="1252"/>
      <c r="GI19" s="1252"/>
      <c r="GJ19" s="1252"/>
      <c r="GK19" s="1252"/>
      <c r="GL19" s="1252"/>
      <c r="GM19" s="1252"/>
      <c r="GN19" s="1252"/>
      <c r="GO19" s="1252"/>
      <c r="GP19" s="1252"/>
      <c r="GQ19" s="1252"/>
      <c r="GR19" s="1252"/>
      <c r="GS19" s="1252"/>
      <c r="GT19" s="1252"/>
      <c r="GU19" s="1252"/>
      <c r="GV19" s="1252"/>
      <c r="GW19" s="1252"/>
      <c r="GX19" s="1252"/>
      <c r="GY19" s="1252"/>
      <c r="GZ19" s="1252"/>
      <c r="HA19" s="1252"/>
      <c r="HB19" s="1252"/>
      <c r="HC19" s="1252"/>
      <c r="HD19" s="1252"/>
      <c r="HE19" s="1252"/>
      <c r="HF19" s="1252"/>
      <c r="HG19" s="1252"/>
      <c r="HH19" s="1252"/>
      <c r="HI19" s="1252"/>
      <c r="HJ19" s="1252"/>
      <c r="HK19" s="1252"/>
      <c r="HL19" s="1252"/>
      <c r="HM19" s="1252"/>
      <c r="HN19" s="1252"/>
      <c r="HO19" s="1252"/>
      <c r="HP19" s="1252"/>
      <c r="HQ19" s="1252"/>
      <c r="HR19" s="1252"/>
      <c r="HS19" s="1252"/>
      <c r="HT19" s="1252"/>
      <c r="HU19" s="1252"/>
      <c r="HV19" s="1252"/>
      <c r="HW19" s="1252"/>
      <c r="HX19" s="1252"/>
      <c r="HY19" s="1252"/>
      <c r="HZ19" s="1252"/>
      <c r="IA19" s="1252"/>
      <c r="IB19" s="1252"/>
      <c r="IC19" s="1252"/>
      <c r="ID19" s="1252"/>
      <c r="IE19" s="1252"/>
      <c r="IF19" s="1252"/>
      <c r="IG19" s="1252"/>
      <c r="IH19" s="1252"/>
      <c r="II19" s="1252"/>
      <c r="IJ19" s="1252"/>
      <c r="IK19" s="1252"/>
      <c r="IL19" s="1252"/>
      <c r="IM19" s="1252"/>
      <c r="IN19" s="1252"/>
      <c r="IO19" s="1252"/>
      <c r="IP19" s="1252"/>
      <c r="IQ19" s="1252"/>
      <c r="IR19" s="1252"/>
      <c r="IS19" s="1252"/>
      <c r="IT19" s="1252"/>
      <c r="IU19" s="1252"/>
      <c r="IV19" s="1252"/>
    </row>
    <row r="20" spans="1:256" ht="17.25" thickBot="1">
      <c r="A20" s="2276"/>
      <c r="B20" s="2276"/>
      <c r="C20" s="273"/>
      <c r="D20" s="275"/>
      <c r="E20" s="273"/>
      <c r="F20" s="273"/>
      <c r="G20" s="277"/>
      <c r="H20" s="277"/>
      <c r="I20" s="273"/>
      <c r="J20" s="273"/>
      <c r="K20" s="277"/>
      <c r="L20" s="277"/>
      <c r="M20" s="273"/>
      <c r="N20" s="273"/>
      <c r="O20" s="277"/>
      <c r="P20" s="277"/>
      <c r="Q20" s="273"/>
      <c r="R20" s="273"/>
      <c r="S20" s="277"/>
      <c r="T20" s="277"/>
      <c r="U20" s="273"/>
      <c r="V20" s="273"/>
      <c r="W20" s="277"/>
      <c r="X20" s="277"/>
      <c r="Y20" s="273"/>
      <c r="Z20" s="273"/>
      <c r="AA20" s="277"/>
      <c r="AB20" s="277"/>
      <c r="AC20" s="273"/>
      <c r="AD20" s="273"/>
      <c r="AE20" s="277"/>
      <c r="AF20" s="277"/>
      <c r="AG20" s="277"/>
      <c r="AH20" s="277"/>
      <c r="AI20" s="1252"/>
      <c r="AJ20" s="1252"/>
      <c r="AK20" s="1252"/>
      <c r="AL20" s="1252"/>
      <c r="AM20" s="1252"/>
      <c r="AN20" s="1252"/>
      <c r="AO20" s="1252"/>
      <c r="AP20" s="1252"/>
      <c r="AQ20" s="1252"/>
      <c r="AR20" s="1252"/>
      <c r="AS20" s="1252"/>
      <c r="AT20" s="1252"/>
      <c r="AU20" s="1252"/>
      <c r="AV20" s="1252"/>
      <c r="AW20" s="1252"/>
      <c r="AX20" s="1252"/>
      <c r="AY20" s="1252"/>
      <c r="AZ20" s="1252"/>
      <c r="BA20" s="1252"/>
      <c r="BB20" s="1252"/>
      <c r="BC20" s="1252"/>
      <c r="BD20" s="1252"/>
      <c r="BE20" s="1252"/>
      <c r="BF20" s="1252"/>
      <c r="BG20" s="1252"/>
      <c r="BH20" s="1252"/>
      <c r="BI20" s="1252"/>
      <c r="BJ20" s="1252"/>
      <c r="BK20" s="1252"/>
      <c r="BL20" s="1252"/>
      <c r="BM20" s="1252"/>
      <c r="BN20" s="1252"/>
      <c r="BO20" s="1252"/>
      <c r="BP20" s="1252"/>
      <c r="BQ20" s="1252"/>
      <c r="BR20" s="1252"/>
      <c r="BS20" s="1252"/>
      <c r="BT20" s="1252"/>
      <c r="BU20" s="1252"/>
      <c r="BV20" s="1252"/>
      <c r="BW20" s="1252"/>
      <c r="BX20" s="1252"/>
      <c r="BY20" s="1252"/>
      <c r="BZ20" s="1252"/>
      <c r="CA20" s="1252"/>
      <c r="CB20" s="1252"/>
      <c r="CC20" s="1252"/>
      <c r="CD20" s="1252"/>
      <c r="CE20" s="1252"/>
      <c r="CF20" s="1252"/>
      <c r="CG20" s="1252"/>
      <c r="CH20" s="1252"/>
      <c r="CI20" s="1252"/>
      <c r="CJ20" s="1252"/>
      <c r="CK20" s="1252"/>
      <c r="CL20" s="1252"/>
      <c r="CM20" s="1252"/>
      <c r="CN20" s="1252"/>
      <c r="CO20" s="1252"/>
      <c r="CP20" s="1252"/>
      <c r="CQ20" s="1252"/>
      <c r="CR20" s="1252"/>
      <c r="CS20" s="1252"/>
      <c r="CT20" s="1252"/>
      <c r="CU20" s="1252"/>
      <c r="CV20" s="1252"/>
      <c r="CW20" s="1252"/>
      <c r="CX20" s="1252"/>
      <c r="CY20" s="1252"/>
      <c r="CZ20" s="1252"/>
      <c r="DA20" s="1252"/>
      <c r="DB20" s="1252"/>
      <c r="DC20" s="1252"/>
      <c r="DD20" s="1252"/>
      <c r="DE20" s="1252"/>
      <c r="DF20" s="1252"/>
      <c r="DG20" s="1252"/>
      <c r="DH20" s="1252"/>
      <c r="DI20" s="1252"/>
      <c r="DJ20" s="1252"/>
      <c r="DK20" s="1252"/>
      <c r="DL20" s="1252"/>
      <c r="DM20" s="1252"/>
      <c r="DN20" s="1252"/>
      <c r="DO20" s="1252"/>
      <c r="DP20" s="1252"/>
      <c r="DQ20" s="1252"/>
      <c r="DR20" s="1252"/>
      <c r="DS20" s="1252"/>
      <c r="DT20" s="1252"/>
      <c r="DU20" s="1252"/>
      <c r="DV20" s="1252"/>
      <c r="DW20" s="1252"/>
      <c r="DX20" s="1252"/>
      <c r="DY20" s="1252"/>
      <c r="DZ20" s="1252"/>
      <c r="EA20" s="1252"/>
      <c r="EB20" s="1252"/>
      <c r="EC20" s="1252"/>
      <c r="ED20" s="1252"/>
      <c r="EE20" s="1252"/>
      <c r="EF20" s="1252"/>
      <c r="EG20" s="1252"/>
      <c r="EH20" s="1252"/>
      <c r="EI20" s="1252"/>
      <c r="EJ20" s="1252"/>
      <c r="EK20" s="1252"/>
      <c r="EL20" s="1252"/>
      <c r="EM20" s="1252"/>
      <c r="EN20" s="1252"/>
      <c r="EO20" s="1252"/>
      <c r="EP20" s="1252"/>
      <c r="EQ20" s="1252"/>
      <c r="ER20" s="1252"/>
      <c r="ES20" s="1252"/>
      <c r="ET20" s="1252"/>
      <c r="EU20" s="1252"/>
      <c r="EV20" s="1252"/>
      <c r="EW20" s="1252"/>
      <c r="EX20" s="1252"/>
      <c r="EY20" s="1252"/>
      <c r="EZ20" s="1252"/>
      <c r="FA20" s="1252"/>
      <c r="FB20" s="1252"/>
      <c r="FC20" s="1252"/>
      <c r="FD20" s="1252"/>
      <c r="FE20" s="1252"/>
      <c r="FF20" s="1252"/>
      <c r="FG20" s="1252"/>
      <c r="FH20" s="1252"/>
      <c r="FI20" s="1252"/>
      <c r="FJ20" s="1252"/>
      <c r="FK20" s="1252"/>
      <c r="FL20" s="1252"/>
      <c r="FM20" s="1252"/>
      <c r="FN20" s="1252"/>
      <c r="FO20" s="1252"/>
      <c r="FP20" s="1252"/>
      <c r="FQ20" s="1252"/>
      <c r="FR20" s="1252"/>
      <c r="FS20" s="1252"/>
      <c r="FT20" s="1252"/>
      <c r="FU20" s="1252"/>
      <c r="FV20" s="1252"/>
      <c r="FW20" s="1252"/>
      <c r="FX20" s="1252"/>
      <c r="FY20" s="1252"/>
      <c r="FZ20" s="1252"/>
      <c r="GA20" s="1252"/>
      <c r="GB20" s="1252"/>
      <c r="GC20" s="1252"/>
      <c r="GD20" s="1252"/>
      <c r="GE20" s="1252"/>
      <c r="GF20" s="1252"/>
      <c r="GG20" s="1252"/>
      <c r="GH20" s="1252"/>
      <c r="GI20" s="1252"/>
      <c r="GJ20" s="1252"/>
      <c r="GK20" s="1252"/>
      <c r="GL20" s="1252"/>
      <c r="GM20" s="1252"/>
      <c r="GN20" s="1252"/>
      <c r="GO20" s="1252"/>
      <c r="GP20" s="1252"/>
      <c r="GQ20" s="1252"/>
      <c r="GR20" s="1252"/>
      <c r="GS20" s="1252"/>
      <c r="GT20" s="1252"/>
      <c r="GU20" s="1252"/>
      <c r="GV20" s="1252"/>
      <c r="GW20" s="1252"/>
      <c r="GX20" s="1252"/>
      <c r="GY20" s="1252"/>
      <c r="GZ20" s="1252"/>
      <c r="HA20" s="1252"/>
      <c r="HB20" s="1252"/>
      <c r="HC20" s="1252"/>
      <c r="HD20" s="1252"/>
      <c r="HE20" s="1252"/>
      <c r="HF20" s="1252"/>
      <c r="HG20" s="1252"/>
      <c r="HH20" s="1252"/>
      <c r="HI20" s="1252"/>
      <c r="HJ20" s="1252"/>
      <c r="HK20" s="1252"/>
      <c r="HL20" s="1252"/>
      <c r="HM20" s="1252"/>
      <c r="HN20" s="1252"/>
      <c r="HO20" s="1252"/>
      <c r="HP20" s="1252"/>
      <c r="HQ20" s="1252"/>
      <c r="HR20" s="1252"/>
      <c r="HS20" s="1252"/>
      <c r="HT20" s="1252"/>
      <c r="HU20" s="1252"/>
      <c r="HV20" s="1252"/>
      <c r="HW20" s="1252"/>
      <c r="HX20" s="1252"/>
      <c r="HY20" s="1252"/>
      <c r="HZ20" s="1252"/>
      <c r="IA20" s="1252"/>
      <c r="IB20" s="1252"/>
      <c r="IC20" s="1252"/>
      <c r="ID20" s="1252"/>
      <c r="IE20" s="1252"/>
      <c r="IF20" s="1252"/>
      <c r="IG20" s="1252"/>
      <c r="IH20" s="1252"/>
      <c r="II20" s="1252"/>
      <c r="IJ20" s="1252"/>
      <c r="IK20" s="1252"/>
      <c r="IL20" s="1252"/>
      <c r="IM20" s="1252"/>
      <c r="IN20" s="1252"/>
      <c r="IO20" s="1252"/>
      <c r="IP20" s="1252"/>
      <c r="IQ20" s="1252"/>
      <c r="IR20" s="1252"/>
      <c r="IS20" s="1252"/>
      <c r="IT20" s="1252"/>
      <c r="IU20" s="1252"/>
      <c r="IV20" s="1252"/>
    </row>
    <row r="21" spans="1:256" ht="18" thickBot="1" thickTop="1">
      <c r="A21" s="2277" t="s">
        <v>12</v>
      </c>
      <c r="B21" s="2277"/>
      <c r="C21" s="270"/>
      <c r="D21" s="1254"/>
      <c r="E21" s="268">
        <f>SUM(E19:E20)</f>
        <v>2</v>
      </c>
      <c r="F21" s="268">
        <f>SUM(F19:F20)</f>
        <v>2</v>
      </c>
      <c r="G21" s="270"/>
      <c r="H21" s="270"/>
      <c r="I21" s="268">
        <f>SUM(I19:I20)</f>
        <v>2</v>
      </c>
      <c r="J21" s="268">
        <f>SUM(J19:J20)</f>
        <v>2</v>
      </c>
      <c r="K21" s="270"/>
      <c r="L21" s="270"/>
      <c r="M21" s="268">
        <f>SUM(M19:M20)</f>
        <v>0</v>
      </c>
      <c r="N21" s="268">
        <f>SUM(N19:N20)</f>
        <v>0</v>
      </c>
      <c r="O21" s="270"/>
      <c r="P21" s="270"/>
      <c r="Q21" s="268">
        <f>SUM(Q19:Q20)</f>
        <v>0</v>
      </c>
      <c r="R21" s="268">
        <f>SUM(R19:R20)</f>
        <v>0</v>
      </c>
      <c r="S21" s="270"/>
      <c r="T21" s="270"/>
      <c r="U21" s="268">
        <f>SUM(U19:U20)</f>
        <v>0</v>
      </c>
      <c r="V21" s="268">
        <f>SUM(V19:V20)</f>
        <v>0</v>
      </c>
      <c r="W21" s="270"/>
      <c r="X21" s="270"/>
      <c r="Y21" s="268">
        <f>SUM(Y19:Y20)</f>
        <v>0</v>
      </c>
      <c r="Z21" s="268">
        <v>0</v>
      </c>
      <c r="AA21" s="270"/>
      <c r="AB21" s="270"/>
      <c r="AC21" s="268">
        <f>SUM(AC19:AC20)</f>
        <v>0</v>
      </c>
      <c r="AD21" s="268">
        <f>SUM(AD19:AD20)</f>
        <v>0</v>
      </c>
      <c r="AE21" s="270"/>
      <c r="AF21" s="270"/>
      <c r="AG21" s="268">
        <f>SUM(AG19:AG20)</f>
        <v>0</v>
      </c>
      <c r="AH21" s="268">
        <f>SUM(AH19:AH20)</f>
        <v>0</v>
      </c>
      <c r="AI21" s="1252"/>
      <c r="AJ21" s="1252"/>
      <c r="AK21" s="1252"/>
      <c r="AL21" s="1252"/>
      <c r="AM21" s="1252"/>
      <c r="AN21" s="1252"/>
      <c r="AO21" s="1252"/>
      <c r="AP21" s="1252"/>
      <c r="AQ21" s="1252"/>
      <c r="AR21" s="1252"/>
      <c r="AS21" s="1252"/>
      <c r="AT21" s="1252"/>
      <c r="AU21" s="1252"/>
      <c r="AV21" s="1252"/>
      <c r="AW21" s="1252"/>
      <c r="AX21" s="1252"/>
      <c r="AY21" s="1252"/>
      <c r="AZ21" s="1252"/>
      <c r="BA21" s="1252"/>
      <c r="BB21" s="1252"/>
      <c r="BC21" s="1252"/>
      <c r="BD21" s="1252"/>
      <c r="BE21" s="1252"/>
      <c r="BF21" s="1252"/>
      <c r="BG21" s="1252"/>
      <c r="BH21" s="1252"/>
      <c r="BI21" s="1252"/>
      <c r="BJ21" s="1252"/>
      <c r="BK21" s="1252"/>
      <c r="BL21" s="1252"/>
      <c r="BM21" s="1252"/>
      <c r="BN21" s="1252"/>
      <c r="BO21" s="1252"/>
      <c r="BP21" s="1252"/>
      <c r="BQ21" s="1252"/>
      <c r="BR21" s="1252"/>
      <c r="BS21" s="1252"/>
      <c r="BT21" s="1252"/>
      <c r="BU21" s="1252"/>
      <c r="BV21" s="1252"/>
      <c r="BW21" s="1252"/>
      <c r="BX21" s="1252"/>
      <c r="BY21" s="1252"/>
      <c r="BZ21" s="1252"/>
      <c r="CA21" s="1252"/>
      <c r="CB21" s="1252"/>
      <c r="CC21" s="1252"/>
      <c r="CD21" s="1252"/>
      <c r="CE21" s="1252"/>
      <c r="CF21" s="1252"/>
      <c r="CG21" s="1252"/>
      <c r="CH21" s="1252"/>
      <c r="CI21" s="1252"/>
      <c r="CJ21" s="1252"/>
      <c r="CK21" s="1252"/>
      <c r="CL21" s="1252"/>
      <c r="CM21" s="1252"/>
      <c r="CN21" s="1252"/>
      <c r="CO21" s="1252"/>
      <c r="CP21" s="1252"/>
      <c r="CQ21" s="1252"/>
      <c r="CR21" s="1252"/>
      <c r="CS21" s="1252"/>
      <c r="CT21" s="1252"/>
      <c r="CU21" s="1252"/>
      <c r="CV21" s="1252"/>
      <c r="CW21" s="1252"/>
      <c r="CX21" s="1252"/>
      <c r="CY21" s="1252"/>
      <c r="CZ21" s="1252"/>
      <c r="DA21" s="1252"/>
      <c r="DB21" s="1252"/>
      <c r="DC21" s="1252"/>
      <c r="DD21" s="1252"/>
      <c r="DE21" s="1252"/>
      <c r="DF21" s="1252"/>
      <c r="DG21" s="1252"/>
      <c r="DH21" s="1252"/>
      <c r="DI21" s="1252"/>
      <c r="DJ21" s="1252"/>
      <c r="DK21" s="1252"/>
      <c r="DL21" s="1252"/>
      <c r="DM21" s="1252"/>
      <c r="DN21" s="1252"/>
      <c r="DO21" s="1252"/>
      <c r="DP21" s="1252"/>
      <c r="DQ21" s="1252"/>
      <c r="DR21" s="1252"/>
      <c r="DS21" s="1252"/>
      <c r="DT21" s="1252"/>
      <c r="DU21" s="1252"/>
      <c r="DV21" s="1252"/>
      <c r="DW21" s="1252"/>
      <c r="DX21" s="1252"/>
      <c r="DY21" s="1252"/>
      <c r="DZ21" s="1252"/>
      <c r="EA21" s="1252"/>
      <c r="EB21" s="1252"/>
      <c r="EC21" s="1252"/>
      <c r="ED21" s="1252"/>
      <c r="EE21" s="1252"/>
      <c r="EF21" s="1252"/>
      <c r="EG21" s="1252"/>
      <c r="EH21" s="1252"/>
      <c r="EI21" s="1252"/>
      <c r="EJ21" s="1252"/>
      <c r="EK21" s="1252"/>
      <c r="EL21" s="1252"/>
      <c r="EM21" s="1252"/>
      <c r="EN21" s="1252"/>
      <c r="EO21" s="1252"/>
      <c r="EP21" s="1252"/>
      <c r="EQ21" s="1252"/>
      <c r="ER21" s="1252"/>
      <c r="ES21" s="1252"/>
      <c r="ET21" s="1252"/>
      <c r="EU21" s="1252"/>
      <c r="EV21" s="1252"/>
      <c r="EW21" s="1252"/>
      <c r="EX21" s="1252"/>
      <c r="EY21" s="1252"/>
      <c r="EZ21" s="1252"/>
      <c r="FA21" s="1252"/>
      <c r="FB21" s="1252"/>
      <c r="FC21" s="1252"/>
      <c r="FD21" s="1252"/>
      <c r="FE21" s="1252"/>
      <c r="FF21" s="1252"/>
      <c r="FG21" s="1252"/>
      <c r="FH21" s="1252"/>
      <c r="FI21" s="1252"/>
      <c r="FJ21" s="1252"/>
      <c r="FK21" s="1252"/>
      <c r="FL21" s="1252"/>
      <c r="FM21" s="1252"/>
      <c r="FN21" s="1252"/>
      <c r="FO21" s="1252"/>
      <c r="FP21" s="1252"/>
      <c r="FQ21" s="1252"/>
      <c r="FR21" s="1252"/>
      <c r="FS21" s="1252"/>
      <c r="FT21" s="1252"/>
      <c r="FU21" s="1252"/>
      <c r="FV21" s="1252"/>
      <c r="FW21" s="1252"/>
      <c r="FX21" s="1252"/>
      <c r="FY21" s="1252"/>
      <c r="FZ21" s="1252"/>
      <c r="GA21" s="1252"/>
      <c r="GB21" s="1252"/>
      <c r="GC21" s="1252"/>
      <c r="GD21" s="1252"/>
      <c r="GE21" s="1252"/>
      <c r="GF21" s="1252"/>
      <c r="GG21" s="1252"/>
      <c r="GH21" s="1252"/>
      <c r="GI21" s="1252"/>
      <c r="GJ21" s="1252"/>
      <c r="GK21" s="1252"/>
      <c r="GL21" s="1252"/>
      <c r="GM21" s="1252"/>
      <c r="GN21" s="1252"/>
      <c r="GO21" s="1252"/>
      <c r="GP21" s="1252"/>
      <c r="GQ21" s="1252"/>
      <c r="GR21" s="1252"/>
      <c r="GS21" s="1252"/>
      <c r="GT21" s="1252"/>
      <c r="GU21" s="1252"/>
      <c r="GV21" s="1252"/>
      <c r="GW21" s="1252"/>
      <c r="GX21" s="1252"/>
      <c r="GY21" s="1252"/>
      <c r="GZ21" s="1252"/>
      <c r="HA21" s="1252"/>
      <c r="HB21" s="1252"/>
      <c r="HC21" s="1252"/>
      <c r="HD21" s="1252"/>
      <c r="HE21" s="1252"/>
      <c r="HF21" s="1252"/>
      <c r="HG21" s="1252"/>
      <c r="HH21" s="1252"/>
      <c r="HI21" s="1252"/>
      <c r="HJ21" s="1252"/>
      <c r="HK21" s="1252"/>
      <c r="HL21" s="1252"/>
      <c r="HM21" s="1252"/>
      <c r="HN21" s="1252"/>
      <c r="HO21" s="1252"/>
      <c r="HP21" s="1252"/>
      <c r="HQ21" s="1252"/>
      <c r="HR21" s="1252"/>
      <c r="HS21" s="1252"/>
      <c r="HT21" s="1252"/>
      <c r="HU21" s="1252"/>
      <c r="HV21" s="1252"/>
      <c r="HW21" s="1252"/>
      <c r="HX21" s="1252"/>
      <c r="HY21" s="1252"/>
      <c r="HZ21" s="1252"/>
      <c r="IA21" s="1252"/>
      <c r="IB21" s="1252"/>
      <c r="IC21" s="1252"/>
      <c r="ID21" s="1252"/>
      <c r="IE21" s="1252"/>
      <c r="IF21" s="1252"/>
      <c r="IG21" s="1252"/>
      <c r="IH21" s="1252"/>
      <c r="II21" s="1252"/>
      <c r="IJ21" s="1252"/>
      <c r="IK21" s="1252"/>
      <c r="IL21" s="1252"/>
      <c r="IM21" s="1252"/>
      <c r="IN21" s="1252"/>
      <c r="IO21" s="1252"/>
      <c r="IP21" s="1252"/>
      <c r="IQ21" s="1252"/>
      <c r="IR21" s="1252"/>
      <c r="IS21" s="1252"/>
      <c r="IT21" s="1252"/>
      <c r="IU21" s="1252"/>
      <c r="IV21" s="1252"/>
    </row>
    <row r="22" spans="1:34" ht="17.25" thickTop="1">
      <c r="A22" s="2278" t="s">
        <v>1535</v>
      </c>
      <c r="B22" s="2279"/>
      <c r="C22" s="1255"/>
      <c r="D22" s="1256" t="s">
        <v>1030</v>
      </c>
      <c r="E22" s="1255">
        <v>2</v>
      </c>
      <c r="F22" s="1255">
        <v>2</v>
      </c>
      <c r="G22" s="1255"/>
      <c r="H22" s="1256" t="s">
        <v>1031</v>
      </c>
      <c r="I22" s="1255">
        <v>2</v>
      </c>
      <c r="J22" s="1255">
        <v>2</v>
      </c>
      <c r="K22" s="1257"/>
      <c r="L22" s="1258"/>
      <c r="M22" s="1257"/>
      <c r="N22" s="1257"/>
      <c r="O22" s="1257"/>
      <c r="P22" s="1258"/>
      <c r="Q22" s="1257"/>
      <c r="R22" s="1257"/>
      <c r="S22" s="1257"/>
      <c r="T22" s="1258"/>
      <c r="U22" s="1257"/>
      <c r="V22" s="1257"/>
      <c r="W22" s="1257"/>
      <c r="X22" s="1257"/>
      <c r="Y22" s="1257"/>
      <c r="Z22" s="1257"/>
      <c r="AA22" s="1257"/>
      <c r="AB22" s="1259"/>
      <c r="AC22" s="1257"/>
      <c r="AD22" s="1257"/>
      <c r="AE22" s="1257"/>
      <c r="AF22" s="1259"/>
      <c r="AG22" s="1257"/>
      <c r="AH22" s="1257"/>
    </row>
    <row r="23" spans="1:34" ht="17.25" thickBot="1">
      <c r="A23" s="1720"/>
      <c r="B23" s="1720"/>
      <c r="C23" s="6"/>
      <c r="D23" s="1260"/>
      <c r="E23" s="6"/>
      <c r="F23" s="6"/>
      <c r="G23" s="6"/>
      <c r="H23" s="1260"/>
      <c r="I23" s="6"/>
      <c r="J23" s="6"/>
      <c r="K23" s="211"/>
      <c r="L23" s="212"/>
      <c r="M23" s="211"/>
      <c r="N23" s="211"/>
      <c r="O23" s="211"/>
      <c r="P23" s="212"/>
      <c r="Q23" s="211"/>
      <c r="R23" s="211"/>
      <c r="S23" s="211"/>
      <c r="T23" s="212"/>
      <c r="U23" s="211"/>
      <c r="V23" s="211"/>
      <c r="W23" s="211"/>
      <c r="X23" s="211"/>
      <c r="Y23" s="211"/>
      <c r="Z23" s="211"/>
      <c r="AA23" s="211"/>
      <c r="AB23" s="1261"/>
      <c r="AC23" s="211"/>
      <c r="AD23" s="211"/>
      <c r="AE23" s="211"/>
      <c r="AF23" s="1261"/>
      <c r="AG23" s="211"/>
      <c r="AH23" s="211"/>
    </row>
    <row r="24" spans="1:34" ht="18" thickBot="1" thickTop="1">
      <c r="A24" s="2280" t="s">
        <v>12</v>
      </c>
      <c r="B24" s="2280"/>
      <c r="C24" s="215"/>
      <c r="D24" s="216"/>
      <c r="E24" s="215">
        <v>2</v>
      </c>
      <c r="F24" s="215">
        <v>2</v>
      </c>
      <c r="G24" s="215"/>
      <c r="H24" s="217"/>
      <c r="I24" s="215">
        <v>2</v>
      </c>
      <c r="J24" s="215">
        <v>2</v>
      </c>
      <c r="K24" s="217"/>
      <c r="L24" s="1262"/>
      <c r="M24" s="1263">
        <f>SUM(M22:M23)</f>
        <v>0</v>
      </c>
      <c r="N24" s="1263">
        <f>SUM(N22:N23)</f>
        <v>0</v>
      </c>
      <c r="O24" s="1262"/>
      <c r="P24" s="1262"/>
      <c r="Q24" s="1263">
        <f>SUM(Q22:Q23)</f>
        <v>0</v>
      </c>
      <c r="R24" s="1263">
        <f>SUM(R22:R23)</f>
        <v>0</v>
      </c>
      <c r="S24" s="1262"/>
      <c r="T24" s="1262"/>
      <c r="U24" s="1263">
        <f>SUM(U22:U23)</f>
        <v>0</v>
      </c>
      <c r="V24" s="1263">
        <f>SUM(V22:V23)</f>
        <v>0</v>
      </c>
      <c r="W24" s="1262"/>
      <c r="X24" s="1262"/>
      <c r="Y24" s="1263">
        <f>SUM(Y22:Y23)</f>
        <v>0</v>
      </c>
      <c r="Z24" s="1263">
        <f>SUM(Z22:Z23)</f>
        <v>0</v>
      </c>
      <c r="AA24" s="1262"/>
      <c r="AB24" s="1262"/>
      <c r="AC24" s="1263">
        <f>SUM(AC22:AC23)</f>
        <v>0</v>
      </c>
      <c r="AD24" s="1263">
        <f>SUM(AD22:AD23)</f>
        <v>0</v>
      </c>
      <c r="AE24" s="1262"/>
      <c r="AF24" s="1262"/>
      <c r="AG24" s="1263">
        <f>SUM(AG22:AG23)</f>
        <v>0</v>
      </c>
      <c r="AH24" s="1263">
        <f>SUM(AH22:AH23)</f>
        <v>0</v>
      </c>
    </row>
    <row r="25" spans="1:34" ht="17.25" thickTop="1">
      <c r="A25" s="2281" t="s">
        <v>1536</v>
      </c>
      <c r="B25" s="2281"/>
      <c r="C25" s="1264" t="s">
        <v>1032</v>
      </c>
      <c r="D25" s="1265" t="s">
        <v>1033</v>
      </c>
      <c r="E25" s="1264">
        <v>3</v>
      </c>
      <c r="F25" s="1264">
        <v>4</v>
      </c>
      <c r="G25" s="1264" t="s">
        <v>1034</v>
      </c>
      <c r="H25" s="1265" t="s">
        <v>1035</v>
      </c>
      <c r="I25" s="1264">
        <v>3</v>
      </c>
      <c r="J25" s="1264">
        <v>4</v>
      </c>
      <c r="K25" s="1264" t="s">
        <v>1036</v>
      </c>
      <c r="L25" s="1265" t="s">
        <v>1037</v>
      </c>
      <c r="M25" s="1264">
        <v>3</v>
      </c>
      <c r="N25" s="1264">
        <v>4</v>
      </c>
      <c r="O25" s="1264" t="s">
        <v>1038</v>
      </c>
      <c r="P25" s="1265" t="s">
        <v>1039</v>
      </c>
      <c r="Q25" s="1264">
        <v>3</v>
      </c>
      <c r="R25" s="1264">
        <v>4</v>
      </c>
      <c r="S25" s="1264" t="s">
        <v>1040</v>
      </c>
      <c r="T25" s="1265" t="s">
        <v>1041</v>
      </c>
      <c r="U25" s="1264">
        <v>4</v>
      </c>
      <c r="V25" s="1264">
        <v>5</v>
      </c>
      <c r="W25" s="1264" t="s">
        <v>1042</v>
      </c>
      <c r="X25" s="1265" t="s">
        <v>1043</v>
      </c>
      <c r="Y25" s="1264">
        <v>4</v>
      </c>
      <c r="Z25" s="1264">
        <v>5</v>
      </c>
      <c r="AA25" s="1264" t="s">
        <v>1044</v>
      </c>
      <c r="AB25" s="1265" t="s">
        <v>1045</v>
      </c>
      <c r="AC25" s="1264">
        <v>4</v>
      </c>
      <c r="AD25" s="1264">
        <v>5</v>
      </c>
      <c r="AE25" s="1264" t="s">
        <v>1046</v>
      </c>
      <c r="AF25" s="1265" t="s">
        <v>1047</v>
      </c>
      <c r="AG25" s="1264">
        <v>4</v>
      </c>
      <c r="AH25" s="1264">
        <v>5</v>
      </c>
    </row>
    <row r="26" spans="1:34" ht="16.5">
      <c r="A26" s="2281"/>
      <c r="B26" s="2281"/>
      <c r="C26" s="246" t="s">
        <v>1048</v>
      </c>
      <c r="D26" s="247" t="s">
        <v>1049</v>
      </c>
      <c r="E26" s="1266">
        <v>3</v>
      </c>
      <c r="F26" s="1266">
        <v>3</v>
      </c>
      <c r="G26" s="246" t="s">
        <v>1050</v>
      </c>
      <c r="H26" s="247" t="s">
        <v>1051</v>
      </c>
      <c r="I26" s="1266">
        <v>3</v>
      </c>
      <c r="J26" s="1266">
        <v>3</v>
      </c>
      <c r="K26" s="246" t="s">
        <v>1052</v>
      </c>
      <c r="L26" s="247" t="s">
        <v>1053</v>
      </c>
      <c r="M26" s="1266">
        <v>3</v>
      </c>
      <c r="N26" s="1266">
        <v>3</v>
      </c>
      <c r="O26" s="246" t="s">
        <v>1054</v>
      </c>
      <c r="P26" s="247" t="s">
        <v>1055</v>
      </c>
      <c r="Q26" s="1266">
        <v>3</v>
      </c>
      <c r="R26" s="1266">
        <v>3</v>
      </c>
      <c r="S26" s="246" t="s">
        <v>1056</v>
      </c>
      <c r="T26" s="247" t="s">
        <v>1057</v>
      </c>
      <c r="U26" s="246">
        <v>2</v>
      </c>
      <c r="V26" s="246">
        <v>2</v>
      </c>
      <c r="W26" s="205" t="s">
        <v>1058</v>
      </c>
      <c r="X26" s="1265" t="s">
        <v>1059</v>
      </c>
      <c r="Y26" s="205">
        <v>2</v>
      </c>
      <c r="Z26" s="205">
        <v>2</v>
      </c>
      <c r="AA26" s="205"/>
      <c r="AB26" s="1267"/>
      <c r="AC26" s="205"/>
      <c r="AD26" s="205"/>
      <c r="AE26" s="205"/>
      <c r="AF26" s="205"/>
      <c r="AG26" s="205"/>
      <c r="AH26" s="205"/>
    </row>
    <row r="27" spans="1:34" ht="16.5">
      <c r="A27" s="2281"/>
      <c r="B27" s="2281"/>
      <c r="C27" s="246" t="s">
        <v>1060</v>
      </c>
      <c r="D27" s="247" t="s">
        <v>1061</v>
      </c>
      <c r="E27" s="246">
        <v>2</v>
      </c>
      <c r="F27" s="246">
        <v>2</v>
      </c>
      <c r="G27" s="246" t="s">
        <v>1062</v>
      </c>
      <c r="H27" s="247" t="s">
        <v>1063</v>
      </c>
      <c r="I27" s="246">
        <v>2</v>
      </c>
      <c r="J27" s="246">
        <v>2</v>
      </c>
      <c r="K27" s="246" t="s">
        <v>1537</v>
      </c>
      <c r="L27" s="247" t="s">
        <v>1064</v>
      </c>
      <c r="M27" s="246">
        <v>2</v>
      </c>
      <c r="N27" s="246">
        <v>2</v>
      </c>
      <c r="O27" s="246"/>
      <c r="P27" s="247"/>
      <c r="Q27" s="246"/>
      <c r="R27" s="246"/>
      <c r="S27" s="246"/>
      <c r="T27" s="247"/>
      <c r="U27" s="246"/>
      <c r="V27" s="246"/>
      <c r="W27" s="205"/>
      <c r="X27" s="205"/>
      <c r="Y27" s="205"/>
      <c r="Z27" s="205"/>
      <c r="AA27" s="205"/>
      <c r="AB27" s="1267"/>
      <c r="AC27" s="205"/>
      <c r="AD27" s="205"/>
      <c r="AE27" s="205"/>
      <c r="AF27" s="1268"/>
      <c r="AG27" s="205"/>
      <c r="AH27" s="205"/>
    </row>
    <row r="28" spans="1:34" ht="16.5">
      <c r="A28" s="2281"/>
      <c r="B28" s="2281"/>
      <c r="C28" s="1269"/>
      <c r="D28" s="1269"/>
      <c r="E28" s="1269"/>
      <c r="F28" s="1269"/>
      <c r="G28" s="1270"/>
      <c r="H28" s="247"/>
      <c r="I28" s="246"/>
      <c r="J28" s="246"/>
      <c r="K28" s="1270"/>
      <c r="L28" s="247"/>
      <c r="M28" s="246"/>
      <c r="N28" s="246"/>
      <c r="O28" s="246"/>
      <c r="P28" s="247"/>
      <c r="Q28" s="246"/>
      <c r="R28" s="246"/>
      <c r="S28" s="246"/>
      <c r="T28" s="247"/>
      <c r="U28" s="246"/>
      <c r="V28" s="246"/>
      <c r="W28" s="205"/>
      <c r="X28" s="205"/>
      <c r="Y28" s="205"/>
      <c r="Z28" s="205"/>
      <c r="AA28" s="205"/>
      <c r="AB28" s="1268"/>
      <c r="AC28" s="205"/>
      <c r="AD28" s="205"/>
      <c r="AE28" s="205"/>
      <c r="AF28" s="205"/>
      <c r="AG28" s="205"/>
      <c r="AH28" s="205"/>
    </row>
    <row r="29" spans="1:34" ht="17.25" thickBot="1">
      <c r="A29" s="2281"/>
      <c r="B29" s="2281"/>
      <c r="C29" s="1271"/>
      <c r="D29" s="1272"/>
      <c r="E29" s="1273"/>
      <c r="F29" s="1273"/>
      <c r="G29" s="1274"/>
      <c r="H29" s="1275"/>
      <c r="I29" s="210"/>
      <c r="J29" s="210"/>
      <c r="K29" s="1274"/>
      <c r="L29" s="1276"/>
      <c r="M29" s="1274"/>
      <c r="N29" s="1274"/>
      <c r="O29" s="1274"/>
      <c r="P29" s="1276"/>
      <c r="Q29" s="1274"/>
      <c r="R29" s="1274"/>
      <c r="S29" s="210"/>
      <c r="T29" s="1277"/>
      <c r="U29" s="210"/>
      <c r="V29" s="210"/>
      <c r="W29" s="210"/>
      <c r="X29" s="210"/>
      <c r="Y29" s="210"/>
      <c r="Z29" s="210"/>
      <c r="AA29" s="210"/>
      <c r="AB29" s="1277"/>
      <c r="AC29" s="210"/>
      <c r="AD29" s="210"/>
      <c r="AE29" s="210"/>
      <c r="AF29" s="1277"/>
      <c r="AG29" s="210"/>
      <c r="AH29" s="210"/>
    </row>
    <row r="30" spans="1:34" ht="18" thickBot="1" thickTop="1">
      <c r="A30" s="2266" t="s">
        <v>1538</v>
      </c>
      <c r="B30" s="2266"/>
      <c r="C30" s="1278"/>
      <c r="D30" s="514"/>
      <c r="E30" s="1278">
        <f>SUM(E25:E29)</f>
        <v>8</v>
      </c>
      <c r="F30" s="1278">
        <f>SUM(F25:F29)</f>
        <v>9</v>
      </c>
      <c r="G30" s="1278"/>
      <c r="H30" s="514"/>
      <c r="I30" s="1278">
        <f>SUM(I25:I29)</f>
        <v>8</v>
      </c>
      <c r="J30" s="1278">
        <f>SUM(J25:J29)</f>
        <v>9</v>
      </c>
      <c r="K30" s="514"/>
      <c r="L30" s="1278"/>
      <c r="M30" s="1278">
        <f>SUM(M25:M29)</f>
        <v>8</v>
      </c>
      <c r="N30" s="1278">
        <f>SUM(N25:N29)</f>
        <v>9</v>
      </c>
      <c r="O30" s="1278"/>
      <c r="P30" s="1278"/>
      <c r="Q30" s="1278">
        <f>SUM(Q25:Q29)</f>
        <v>6</v>
      </c>
      <c r="R30" s="1278">
        <f>SUM(R25:R29)</f>
        <v>7</v>
      </c>
      <c r="S30" s="514"/>
      <c r="T30" s="514"/>
      <c r="U30" s="1278">
        <f>SUM(U25:U29)</f>
        <v>6</v>
      </c>
      <c r="V30" s="1278">
        <f>SUM(V25:V29)</f>
        <v>7</v>
      </c>
      <c r="W30" s="514"/>
      <c r="X30" s="514"/>
      <c r="Y30" s="1278">
        <f>SUM(Y25:Y29)</f>
        <v>6</v>
      </c>
      <c r="Z30" s="1278">
        <f>SUM(Z25:Z29)</f>
        <v>7</v>
      </c>
      <c r="AA30" s="514"/>
      <c r="AB30" s="514"/>
      <c r="AC30" s="1278">
        <f>SUM(AC25:AC29)</f>
        <v>4</v>
      </c>
      <c r="AD30" s="1278">
        <f>SUM(AD25:AD29)</f>
        <v>5</v>
      </c>
      <c r="AE30" s="514"/>
      <c r="AF30" s="514"/>
      <c r="AG30" s="1278">
        <f>SUM(AG25:AG29)</f>
        <v>4</v>
      </c>
      <c r="AH30" s="1278">
        <f>SUM(AH25:AH29)</f>
        <v>5</v>
      </c>
    </row>
    <row r="31" spans="1:34" ht="17.25" thickTop="1">
      <c r="A31" s="2267" t="s">
        <v>1539</v>
      </c>
      <c r="B31" s="2267"/>
      <c r="C31" s="1279" t="s">
        <v>1065</v>
      </c>
      <c r="D31" s="1280" t="s">
        <v>1066</v>
      </c>
      <c r="E31" s="1279">
        <v>2</v>
      </c>
      <c r="F31" s="1279">
        <v>2</v>
      </c>
      <c r="G31" s="1279" t="s">
        <v>1067</v>
      </c>
      <c r="H31" s="1281" t="s">
        <v>1068</v>
      </c>
      <c r="I31" s="1282">
        <v>2</v>
      </c>
      <c r="J31" s="1257">
        <v>2</v>
      </c>
      <c r="K31" s="246" t="s">
        <v>1069</v>
      </c>
      <c r="L31" s="247" t="s">
        <v>1540</v>
      </c>
      <c r="M31" s="246">
        <v>2</v>
      </c>
      <c r="N31" s="246">
        <v>2</v>
      </c>
      <c r="O31" s="1279" t="s">
        <v>1541</v>
      </c>
      <c r="P31" s="1283" t="s">
        <v>1070</v>
      </c>
      <c r="Q31" s="1284">
        <v>2</v>
      </c>
      <c r="R31" s="1284">
        <v>2</v>
      </c>
      <c r="S31" s="7" t="s">
        <v>1071</v>
      </c>
      <c r="T31" s="8" t="s">
        <v>1072</v>
      </c>
      <c r="U31" s="7">
        <v>2</v>
      </c>
      <c r="V31" s="7">
        <v>2</v>
      </c>
      <c r="W31" s="1285" t="s">
        <v>1073</v>
      </c>
      <c r="X31" s="8" t="s">
        <v>1542</v>
      </c>
      <c r="Y31" s="7">
        <v>2</v>
      </c>
      <c r="Z31" s="7">
        <v>2</v>
      </c>
      <c r="AA31" s="1284" t="s">
        <v>1074</v>
      </c>
      <c r="AB31" s="1283" t="s">
        <v>1075</v>
      </c>
      <c r="AC31" s="1284">
        <v>2</v>
      </c>
      <c r="AD31" s="1284">
        <v>2</v>
      </c>
      <c r="AE31" s="1284" t="s">
        <v>1076</v>
      </c>
      <c r="AF31" s="1283" t="s">
        <v>1077</v>
      </c>
      <c r="AG31" s="1279">
        <v>2</v>
      </c>
      <c r="AH31" s="1279">
        <v>2</v>
      </c>
    </row>
    <row r="32" spans="1:34" ht="16.5">
      <c r="A32" s="2268"/>
      <c r="B32" s="2268"/>
      <c r="C32" s="246" t="s">
        <v>1078</v>
      </c>
      <c r="D32" s="247" t="s">
        <v>1079</v>
      </c>
      <c r="E32" s="246">
        <v>2</v>
      </c>
      <c r="F32" s="246">
        <v>2</v>
      </c>
      <c r="G32" s="205" t="s">
        <v>1080</v>
      </c>
      <c r="H32" s="247" t="s">
        <v>1081</v>
      </c>
      <c r="I32" s="246">
        <v>2</v>
      </c>
      <c r="J32" s="246">
        <v>2</v>
      </c>
      <c r="K32" s="1270" t="s">
        <v>1543</v>
      </c>
      <c r="L32" s="247" t="s">
        <v>1082</v>
      </c>
      <c r="M32" s="246">
        <v>2</v>
      </c>
      <c r="N32" s="246">
        <v>2</v>
      </c>
      <c r="O32" s="246" t="s">
        <v>1083</v>
      </c>
      <c r="P32" s="8" t="s">
        <v>1084</v>
      </c>
      <c r="Q32" s="7">
        <v>2</v>
      </c>
      <c r="R32" s="7">
        <v>2</v>
      </c>
      <c r="S32" s="7" t="s">
        <v>1085</v>
      </c>
      <c r="T32" s="8" t="s">
        <v>1544</v>
      </c>
      <c r="U32" s="9">
        <v>2</v>
      </c>
      <c r="V32" s="9">
        <v>2</v>
      </c>
      <c r="W32" s="1285" t="s">
        <v>1086</v>
      </c>
      <c r="X32" s="8" t="s">
        <v>1545</v>
      </c>
      <c r="Y32" s="7">
        <v>2</v>
      </c>
      <c r="Z32" s="7">
        <v>2</v>
      </c>
      <c r="AA32" s="7" t="s">
        <v>1087</v>
      </c>
      <c r="AB32" s="8" t="s">
        <v>1088</v>
      </c>
      <c r="AC32" s="7">
        <v>2</v>
      </c>
      <c r="AD32" s="7">
        <v>2</v>
      </c>
      <c r="AE32" s="7" t="s">
        <v>1089</v>
      </c>
      <c r="AF32" s="8" t="s">
        <v>1546</v>
      </c>
      <c r="AG32" s="246">
        <v>2</v>
      </c>
      <c r="AH32" s="246">
        <v>2</v>
      </c>
    </row>
    <row r="33" spans="1:34" ht="16.5">
      <c r="A33" s="2268"/>
      <c r="B33" s="2268"/>
      <c r="C33" s="246" t="s">
        <v>1090</v>
      </c>
      <c r="D33" s="247" t="s">
        <v>1091</v>
      </c>
      <c r="E33" s="246">
        <v>2</v>
      </c>
      <c r="F33" s="246">
        <v>2</v>
      </c>
      <c r="G33" s="246" t="s">
        <v>1092</v>
      </c>
      <c r="H33" s="1286" t="s">
        <v>1611</v>
      </c>
      <c r="I33" s="205">
        <v>2</v>
      </c>
      <c r="J33" s="205">
        <v>2</v>
      </c>
      <c r="K33" s="1286" t="s">
        <v>1093</v>
      </c>
      <c r="L33" s="1267" t="s">
        <v>1547</v>
      </c>
      <c r="M33" s="205">
        <v>2</v>
      </c>
      <c r="N33" s="205">
        <v>2</v>
      </c>
      <c r="O33" s="246" t="s">
        <v>1094</v>
      </c>
      <c r="P33" s="8" t="s">
        <v>1548</v>
      </c>
      <c r="Q33" s="7">
        <v>2</v>
      </c>
      <c r="R33" s="7">
        <v>2</v>
      </c>
      <c r="S33" s="7" t="s">
        <v>1095</v>
      </c>
      <c r="T33" s="1216" t="s">
        <v>1549</v>
      </c>
      <c r="U33" s="7">
        <v>2</v>
      </c>
      <c r="V33" s="7">
        <v>2</v>
      </c>
      <c r="W33" s="7" t="s">
        <v>1096</v>
      </c>
      <c r="X33" s="8" t="s">
        <v>1097</v>
      </c>
      <c r="Y33" s="7">
        <v>2</v>
      </c>
      <c r="Z33" s="7">
        <v>2</v>
      </c>
      <c r="AA33" s="7" t="s">
        <v>1098</v>
      </c>
      <c r="AB33" s="8" t="s">
        <v>1099</v>
      </c>
      <c r="AC33" s="7">
        <v>2</v>
      </c>
      <c r="AD33" s="7">
        <v>2</v>
      </c>
      <c r="AE33" s="7" t="s">
        <v>1100</v>
      </c>
      <c r="AF33" s="8" t="s">
        <v>1550</v>
      </c>
      <c r="AG33" s="246">
        <v>2</v>
      </c>
      <c r="AH33" s="246">
        <v>2</v>
      </c>
    </row>
    <row r="34" spans="1:34" ht="16.5">
      <c r="A34" s="2268"/>
      <c r="B34" s="2268"/>
      <c r="C34" s="246"/>
      <c r="D34" s="247"/>
      <c r="E34" s="205"/>
      <c r="F34" s="205"/>
      <c r="G34" s="246" t="s">
        <v>1101</v>
      </c>
      <c r="H34" s="247" t="s">
        <v>1551</v>
      </c>
      <c r="I34" s="246">
        <v>2</v>
      </c>
      <c r="J34" s="246">
        <v>2</v>
      </c>
      <c r="K34" s="246" t="s">
        <v>1102</v>
      </c>
      <c r="L34" s="247" t="s">
        <v>1552</v>
      </c>
      <c r="M34" s="246">
        <v>2</v>
      </c>
      <c r="N34" s="246">
        <v>2</v>
      </c>
      <c r="O34" s="246" t="s">
        <v>1103</v>
      </c>
      <c r="P34" s="8" t="s">
        <v>1104</v>
      </c>
      <c r="Q34" s="7">
        <v>2</v>
      </c>
      <c r="R34" s="7">
        <v>2</v>
      </c>
      <c r="S34" s="7" t="s">
        <v>1105</v>
      </c>
      <c r="T34" s="8" t="s">
        <v>1106</v>
      </c>
      <c r="U34" s="7">
        <v>2</v>
      </c>
      <c r="V34" s="7">
        <v>2</v>
      </c>
      <c r="W34" s="7" t="s">
        <v>1553</v>
      </c>
      <c r="X34" s="8" t="s">
        <v>1107</v>
      </c>
      <c r="Y34" s="7">
        <v>2</v>
      </c>
      <c r="Z34" s="7">
        <v>2</v>
      </c>
      <c r="AA34" s="1287" t="s">
        <v>1108</v>
      </c>
      <c r="AB34" s="8" t="s">
        <v>1554</v>
      </c>
      <c r="AC34" s="1287">
        <v>2</v>
      </c>
      <c r="AD34" s="1287">
        <v>0</v>
      </c>
      <c r="AE34" s="7" t="s">
        <v>1109</v>
      </c>
      <c r="AF34" s="8" t="s">
        <v>1555</v>
      </c>
      <c r="AG34" s="246">
        <v>2</v>
      </c>
      <c r="AH34" s="246">
        <v>2</v>
      </c>
    </row>
    <row r="35" spans="1:34" ht="16.5">
      <c r="A35" s="2268"/>
      <c r="B35" s="2268"/>
      <c r="C35" s="205"/>
      <c r="D35" s="1267"/>
      <c r="E35" s="205"/>
      <c r="F35" s="205"/>
      <c r="G35" s="246" t="s">
        <v>1556</v>
      </c>
      <c r="H35" s="1286" t="s">
        <v>1110</v>
      </c>
      <c r="I35" s="205">
        <v>2</v>
      </c>
      <c r="J35" s="205">
        <v>2</v>
      </c>
      <c r="K35" s="246" t="s">
        <v>1111</v>
      </c>
      <c r="L35" s="247" t="s">
        <v>1112</v>
      </c>
      <c r="M35" s="246">
        <v>2</v>
      </c>
      <c r="N35" s="246">
        <v>2</v>
      </c>
      <c r="O35" s="246" t="s">
        <v>1113</v>
      </c>
      <c r="P35" s="8" t="s">
        <v>1114</v>
      </c>
      <c r="Q35" s="7">
        <v>2</v>
      </c>
      <c r="R35" s="7">
        <v>2</v>
      </c>
      <c r="S35" s="7" t="s">
        <v>1115</v>
      </c>
      <c r="T35" s="8" t="s">
        <v>1116</v>
      </c>
      <c r="U35" s="7">
        <v>2</v>
      </c>
      <c r="V35" s="7">
        <v>2</v>
      </c>
      <c r="W35" s="7"/>
      <c r="X35" s="8"/>
      <c r="Y35" s="7"/>
      <c r="Z35" s="7"/>
      <c r="AA35" s="7" t="s">
        <v>1117</v>
      </c>
      <c r="AB35" s="8" t="s">
        <v>1118</v>
      </c>
      <c r="AC35" s="7">
        <v>2</v>
      </c>
      <c r="AD35" s="7">
        <v>0</v>
      </c>
      <c r="AE35" s="7"/>
      <c r="AF35" s="8"/>
      <c r="AG35" s="246"/>
      <c r="AH35" s="246"/>
    </row>
    <row r="36" spans="1:34" ht="16.5">
      <c r="A36" s="2268"/>
      <c r="B36" s="2268"/>
      <c r="C36" s="246"/>
      <c r="D36" s="247"/>
      <c r="E36" s="246"/>
      <c r="F36" s="246"/>
      <c r="G36" s="246"/>
      <c r="H36" s="1286" t="s">
        <v>561</v>
      </c>
      <c r="I36" s="1266">
        <v>2</v>
      </c>
      <c r="J36" s="205">
        <v>2</v>
      </c>
      <c r="K36" s="246" t="s">
        <v>1119</v>
      </c>
      <c r="L36" s="247" t="s">
        <v>1120</v>
      </c>
      <c r="M36" s="246">
        <v>2</v>
      </c>
      <c r="N36" s="246">
        <v>2</v>
      </c>
      <c r="O36" s="246" t="s">
        <v>1121</v>
      </c>
      <c r="P36" s="8" t="s">
        <v>1122</v>
      </c>
      <c r="Q36" s="7">
        <v>2</v>
      </c>
      <c r="R36" s="7">
        <v>2</v>
      </c>
      <c r="S36" s="7" t="s">
        <v>1123</v>
      </c>
      <c r="T36" s="8" t="s">
        <v>1124</v>
      </c>
      <c r="U36" s="7">
        <v>2</v>
      </c>
      <c r="V36" s="7">
        <v>2</v>
      </c>
      <c r="W36" s="7"/>
      <c r="X36" s="8"/>
      <c r="Y36" s="7"/>
      <c r="Z36" s="7"/>
      <c r="AA36" s="7"/>
      <c r="AB36" s="8"/>
      <c r="AC36" s="7"/>
      <c r="AD36" s="7"/>
      <c r="AE36" s="7"/>
      <c r="AF36" s="8"/>
      <c r="AG36" s="246"/>
      <c r="AH36" s="246"/>
    </row>
    <row r="37" spans="1:34" ht="16.5">
      <c r="A37" s="2268"/>
      <c r="B37" s="2268"/>
      <c r="C37" s="246"/>
      <c r="D37" s="247"/>
      <c r="E37" s="246"/>
      <c r="F37" s="246"/>
      <c r="G37" s="246"/>
      <c r="H37" s="1286"/>
      <c r="I37" s="205"/>
      <c r="J37" s="205"/>
      <c r="K37" s="1270"/>
      <c r="L37" s="247"/>
      <c r="M37" s="246"/>
      <c r="N37" s="246"/>
      <c r="O37" s="246"/>
      <c r="P37" s="8"/>
      <c r="Q37" s="7"/>
      <c r="R37" s="7"/>
      <c r="S37" s="7" t="s">
        <v>1125</v>
      </c>
      <c r="T37" s="8" t="s">
        <v>1126</v>
      </c>
      <c r="U37" s="7">
        <v>2</v>
      </c>
      <c r="V37" s="7">
        <v>2</v>
      </c>
      <c r="W37" s="7"/>
      <c r="X37" s="8"/>
      <c r="Y37" s="7"/>
      <c r="Z37" s="7"/>
      <c r="AA37" s="7"/>
      <c r="AB37" s="8"/>
      <c r="AC37" s="7"/>
      <c r="AD37" s="7"/>
      <c r="AE37" s="7"/>
      <c r="AF37" s="8"/>
      <c r="AG37" s="246"/>
      <c r="AH37" s="246"/>
    </row>
    <row r="38" spans="1:34" ht="17.25" thickBot="1">
      <c r="A38" s="2269"/>
      <c r="B38" s="2269"/>
      <c r="C38" s="211"/>
      <c r="D38" s="212"/>
      <c r="E38" s="211"/>
      <c r="F38" s="211"/>
      <c r="G38" s="1288"/>
      <c r="H38" s="217"/>
      <c r="I38" s="215"/>
      <c r="J38" s="215"/>
      <c r="K38" s="1289"/>
      <c r="L38" s="1290"/>
      <c r="M38" s="1289"/>
      <c r="N38" s="1289"/>
      <c r="O38" s="246"/>
      <c r="P38" s="8"/>
      <c r="Q38" s="7"/>
      <c r="R38" s="7"/>
      <c r="S38" s="128"/>
      <c r="T38" s="8" t="s">
        <v>561</v>
      </c>
      <c r="U38" s="7">
        <v>2</v>
      </c>
      <c r="V38" s="7">
        <v>2</v>
      </c>
      <c r="W38" s="1291"/>
      <c r="X38" s="1292"/>
      <c r="Y38" s="1291"/>
      <c r="Z38" s="1291"/>
      <c r="AA38" s="1291"/>
      <c r="AB38" s="1292"/>
      <c r="AC38" s="1291"/>
      <c r="AD38" s="1291"/>
      <c r="AE38" s="1291"/>
      <c r="AF38" s="1292"/>
      <c r="AG38" s="1289"/>
      <c r="AH38" s="1289"/>
    </row>
    <row r="39" spans="1:256" ht="18" thickBot="1" thickTop="1">
      <c r="A39" s="2270" t="s">
        <v>38</v>
      </c>
      <c r="B39" s="2270"/>
      <c r="C39" s="1228"/>
      <c r="D39" s="1227"/>
      <c r="E39" s="1228">
        <v>6</v>
      </c>
      <c r="F39" s="1228">
        <v>6</v>
      </c>
      <c r="G39" s="1228"/>
      <c r="H39" s="1227"/>
      <c r="I39" s="1228">
        <v>6</v>
      </c>
      <c r="J39" s="1228">
        <v>6</v>
      </c>
      <c r="K39" s="1228"/>
      <c r="L39" s="1227"/>
      <c r="M39" s="1228">
        <v>8</v>
      </c>
      <c r="N39" s="1228">
        <v>8</v>
      </c>
      <c r="O39" s="1228"/>
      <c r="P39" s="1227"/>
      <c r="Q39" s="1228">
        <v>8</v>
      </c>
      <c r="R39" s="1228">
        <v>8</v>
      </c>
      <c r="S39" s="1228"/>
      <c r="T39" s="1227"/>
      <c r="U39" s="1228">
        <v>6</v>
      </c>
      <c r="V39" s="1228">
        <v>6</v>
      </c>
      <c r="W39" s="1228"/>
      <c r="X39" s="1227"/>
      <c r="Y39" s="1228">
        <v>8</v>
      </c>
      <c r="Z39" s="1228">
        <v>8</v>
      </c>
      <c r="AA39" s="1228"/>
      <c r="AB39" s="1227"/>
      <c r="AC39" s="1228">
        <v>6</v>
      </c>
      <c r="AD39" s="1228">
        <v>6</v>
      </c>
      <c r="AE39" s="1228"/>
      <c r="AF39" s="1227"/>
      <c r="AG39" s="1228">
        <v>6</v>
      </c>
      <c r="AH39" s="1228">
        <v>6</v>
      </c>
      <c r="AI39" s="1293"/>
      <c r="AJ39" s="1293"/>
      <c r="AK39" s="1293"/>
      <c r="AL39" s="1293"/>
      <c r="AM39" s="1293"/>
      <c r="AN39" s="1293"/>
      <c r="AO39" s="1293"/>
      <c r="AP39" s="1293"/>
      <c r="AQ39" s="1293"/>
      <c r="AR39" s="1293"/>
      <c r="AS39" s="1293"/>
      <c r="AT39" s="1293"/>
      <c r="AU39" s="1293"/>
      <c r="AV39" s="1293"/>
      <c r="AW39" s="1293"/>
      <c r="AX39" s="1293"/>
      <c r="AY39" s="1293"/>
      <c r="AZ39" s="1293"/>
      <c r="BA39" s="1293"/>
      <c r="BB39" s="1293"/>
      <c r="BC39" s="1293"/>
      <c r="BD39" s="1293"/>
      <c r="BE39" s="1293"/>
      <c r="BF39" s="1293"/>
      <c r="BG39" s="1293"/>
      <c r="BH39" s="1293"/>
      <c r="BI39" s="1293"/>
      <c r="BJ39" s="1293"/>
      <c r="BK39" s="1293"/>
      <c r="BL39" s="1293"/>
      <c r="BM39" s="1293"/>
      <c r="BN39" s="1293"/>
      <c r="BO39" s="1293"/>
      <c r="BP39" s="1293"/>
      <c r="BQ39" s="1293"/>
      <c r="BR39" s="1293"/>
      <c r="BS39" s="1293"/>
      <c r="BT39" s="1293"/>
      <c r="BU39" s="1293"/>
      <c r="BV39" s="1293"/>
      <c r="BW39" s="1293"/>
      <c r="BX39" s="1293"/>
      <c r="BY39" s="1293"/>
      <c r="BZ39" s="1293"/>
      <c r="CA39" s="1293"/>
      <c r="CB39" s="1293"/>
      <c r="CC39" s="1293"/>
      <c r="CD39" s="1293"/>
      <c r="CE39" s="1293"/>
      <c r="CF39" s="1293"/>
      <c r="CG39" s="1293"/>
      <c r="CH39" s="1293"/>
      <c r="CI39" s="1293"/>
      <c r="CJ39" s="1293"/>
      <c r="CK39" s="1293"/>
      <c r="CL39" s="1293"/>
      <c r="CM39" s="1293"/>
      <c r="CN39" s="1293"/>
      <c r="CO39" s="1293"/>
      <c r="CP39" s="1293"/>
      <c r="CQ39" s="1293"/>
      <c r="CR39" s="1293"/>
      <c r="CS39" s="1293"/>
      <c r="CT39" s="1293"/>
      <c r="CU39" s="1293"/>
      <c r="CV39" s="1293"/>
      <c r="CW39" s="1293"/>
      <c r="CX39" s="1293"/>
      <c r="CY39" s="1293"/>
      <c r="CZ39" s="1293"/>
      <c r="DA39" s="1293"/>
      <c r="DB39" s="1293"/>
      <c r="DC39" s="1293"/>
      <c r="DD39" s="1293"/>
      <c r="DE39" s="1293"/>
      <c r="DF39" s="1293"/>
      <c r="DG39" s="1293"/>
      <c r="DH39" s="1293"/>
      <c r="DI39" s="1293"/>
      <c r="DJ39" s="1293"/>
      <c r="DK39" s="1293"/>
      <c r="DL39" s="1293"/>
      <c r="DM39" s="1293"/>
      <c r="DN39" s="1293"/>
      <c r="DO39" s="1293"/>
      <c r="DP39" s="1293"/>
      <c r="DQ39" s="1293"/>
      <c r="DR39" s="1293"/>
      <c r="DS39" s="1293"/>
      <c r="DT39" s="1293"/>
      <c r="DU39" s="1293"/>
      <c r="DV39" s="1293"/>
      <c r="DW39" s="1293"/>
      <c r="DX39" s="1293"/>
      <c r="DY39" s="1293"/>
      <c r="DZ39" s="1293"/>
      <c r="EA39" s="1293"/>
      <c r="EB39" s="1293"/>
      <c r="EC39" s="1293"/>
      <c r="ED39" s="1293"/>
      <c r="EE39" s="1293"/>
      <c r="EF39" s="1293"/>
      <c r="EG39" s="1293"/>
      <c r="EH39" s="1293"/>
      <c r="EI39" s="1293"/>
      <c r="EJ39" s="1293"/>
      <c r="EK39" s="1293"/>
      <c r="EL39" s="1293"/>
      <c r="EM39" s="1293"/>
      <c r="EN39" s="1293"/>
      <c r="EO39" s="1293"/>
      <c r="EP39" s="1293"/>
      <c r="EQ39" s="1293"/>
      <c r="ER39" s="1293"/>
      <c r="ES39" s="1293"/>
      <c r="ET39" s="1293"/>
      <c r="EU39" s="1293"/>
      <c r="EV39" s="1293"/>
      <c r="EW39" s="1293"/>
      <c r="EX39" s="1293"/>
      <c r="EY39" s="1293"/>
      <c r="EZ39" s="1293"/>
      <c r="FA39" s="1293"/>
      <c r="FB39" s="1293"/>
      <c r="FC39" s="1293"/>
      <c r="FD39" s="1293"/>
      <c r="FE39" s="1293"/>
      <c r="FF39" s="1293"/>
      <c r="FG39" s="1293"/>
      <c r="FH39" s="1293"/>
      <c r="FI39" s="1293"/>
      <c r="FJ39" s="1293"/>
      <c r="FK39" s="1293"/>
      <c r="FL39" s="1293"/>
      <c r="FM39" s="1293"/>
      <c r="FN39" s="1293"/>
      <c r="FO39" s="1293"/>
      <c r="FP39" s="1293"/>
      <c r="FQ39" s="1293"/>
      <c r="FR39" s="1293"/>
      <c r="FS39" s="1293"/>
      <c r="FT39" s="1293"/>
      <c r="FU39" s="1293"/>
      <c r="FV39" s="1293"/>
      <c r="FW39" s="1293"/>
      <c r="FX39" s="1293"/>
      <c r="FY39" s="1293"/>
      <c r="FZ39" s="1293"/>
      <c r="GA39" s="1293"/>
      <c r="GB39" s="1293"/>
      <c r="GC39" s="1293"/>
      <c r="GD39" s="1293"/>
      <c r="GE39" s="1293"/>
      <c r="GF39" s="1293"/>
      <c r="GG39" s="1293"/>
      <c r="GH39" s="1293"/>
      <c r="GI39" s="1293"/>
      <c r="GJ39" s="1293"/>
      <c r="GK39" s="1293"/>
      <c r="GL39" s="1293"/>
      <c r="GM39" s="1293"/>
      <c r="GN39" s="1293"/>
      <c r="GO39" s="1293"/>
      <c r="GP39" s="1293"/>
      <c r="GQ39" s="1293"/>
      <c r="GR39" s="1293"/>
      <c r="GS39" s="1293"/>
      <c r="GT39" s="1293"/>
      <c r="GU39" s="1293"/>
      <c r="GV39" s="1293"/>
      <c r="GW39" s="1293"/>
      <c r="GX39" s="1293"/>
      <c r="GY39" s="1293"/>
      <c r="GZ39" s="1293"/>
      <c r="HA39" s="1293"/>
      <c r="HB39" s="1293"/>
      <c r="HC39" s="1293"/>
      <c r="HD39" s="1293"/>
      <c r="HE39" s="1293"/>
      <c r="HF39" s="1293"/>
      <c r="HG39" s="1293"/>
      <c r="HH39" s="1293"/>
      <c r="HI39" s="1293"/>
      <c r="HJ39" s="1293"/>
      <c r="HK39" s="1293"/>
      <c r="HL39" s="1293"/>
      <c r="HM39" s="1293"/>
      <c r="HN39" s="1293"/>
      <c r="HO39" s="1293"/>
      <c r="HP39" s="1293"/>
      <c r="HQ39" s="1293"/>
      <c r="HR39" s="1293"/>
      <c r="HS39" s="1293"/>
      <c r="HT39" s="1293"/>
      <c r="HU39" s="1293"/>
      <c r="HV39" s="1293"/>
      <c r="HW39" s="1293"/>
      <c r="HX39" s="1293"/>
      <c r="HY39" s="1293"/>
      <c r="HZ39" s="1293"/>
      <c r="IA39" s="1293"/>
      <c r="IB39" s="1293"/>
      <c r="IC39" s="1293"/>
      <c r="ID39" s="1293"/>
      <c r="IE39" s="1293"/>
      <c r="IF39" s="1293"/>
      <c r="IG39" s="1293"/>
      <c r="IH39" s="1293"/>
      <c r="II39" s="1293"/>
      <c r="IJ39" s="1293"/>
      <c r="IK39" s="1293"/>
      <c r="IL39" s="1293"/>
      <c r="IM39" s="1293"/>
      <c r="IN39" s="1293"/>
      <c r="IO39" s="1293"/>
      <c r="IP39" s="1293"/>
      <c r="IQ39" s="1293"/>
      <c r="IR39" s="1293"/>
      <c r="IS39" s="1293"/>
      <c r="IT39" s="1293"/>
      <c r="IU39" s="1293"/>
      <c r="IV39" s="1293"/>
    </row>
    <row r="40" spans="1:34" ht="17.25" thickTop="1">
      <c r="A40" s="2271" t="s">
        <v>40</v>
      </c>
      <c r="B40" s="2271"/>
      <c r="C40" s="199"/>
      <c r="D40" s="199"/>
      <c r="E40" s="199">
        <f>E13+E18+E21+E24+E30+E39</f>
        <v>22</v>
      </c>
      <c r="F40" s="199">
        <f>F13+F18+F21+F24+F30+F39</f>
        <v>26</v>
      </c>
      <c r="G40" s="199"/>
      <c r="H40" s="1294"/>
      <c r="I40" s="199">
        <f>I13+I18+I21+I24+I30+I39</f>
        <v>24</v>
      </c>
      <c r="J40" s="199">
        <f>J13+J18+J21+J24+J30+J39</f>
        <v>28</v>
      </c>
      <c r="K40" s="199"/>
      <c r="L40" s="199"/>
      <c r="M40" s="199">
        <f>M13+M18+M21+M24+M30+M39</f>
        <v>20</v>
      </c>
      <c r="N40" s="199">
        <f>N13+N18+N21+N24+N30+N39</f>
        <v>21</v>
      </c>
      <c r="O40" s="199"/>
      <c r="P40" s="199"/>
      <c r="Q40" s="199">
        <f>Q13+Q18+Q21+Q24+Q30+Q39</f>
        <v>18</v>
      </c>
      <c r="R40" s="199">
        <f>R13+R18+R21+R24+R30+R39</f>
        <v>19</v>
      </c>
      <c r="S40" s="199"/>
      <c r="T40" s="199"/>
      <c r="U40" s="199">
        <f>U13+U18+U21+U24+U30+U39</f>
        <v>18</v>
      </c>
      <c r="V40" s="199">
        <f>V13+V18+V21+V24+V30+V39</f>
        <v>19</v>
      </c>
      <c r="W40" s="199"/>
      <c r="X40" s="199"/>
      <c r="Y40" s="199">
        <f>Y13+Y18+Y21+Y24+Y30+Y39</f>
        <v>16</v>
      </c>
      <c r="Z40" s="199">
        <f>Z13+Z18+Z21+Z24+Z30+Z39</f>
        <v>17</v>
      </c>
      <c r="AA40" s="199"/>
      <c r="AB40" s="199"/>
      <c r="AC40" s="199">
        <f>AC13+AC18+AC21+AC24+AC30+AC39</f>
        <v>10</v>
      </c>
      <c r="AD40" s="199">
        <f>AD13+AD18+AD21+AD24+AD30+AD39</f>
        <v>11</v>
      </c>
      <c r="AE40" s="199"/>
      <c r="AF40" s="199"/>
      <c r="AG40" s="199">
        <f>AG13+AG18+AG21+AG24+AG30+AG39</f>
        <v>10</v>
      </c>
      <c r="AH40" s="199">
        <f>AH13+AH18+AH21+AH24+AH30+AH39</f>
        <v>11</v>
      </c>
    </row>
    <row r="41" spans="1:256" ht="16.5">
      <c r="A41" s="2258" t="s">
        <v>322</v>
      </c>
      <c r="B41" s="2258"/>
      <c r="C41" s="2289" t="s">
        <v>33</v>
      </c>
      <c r="D41" s="1832"/>
      <c r="E41" s="2272">
        <f>E13+I13+M13+Q13+U13+Y13+AC13+AG13</f>
        <v>20</v>
      </c>
      <c r="F41" s="2273"/>
      <c r="G41" s="2273"/>
      <c r="H41" s="2273"/>
      <c r="I41" s="2273"/>
      <c r="J41" s="2273"/>
      <c r="K41" s="2273"/>
      <c r="L41" s="2260" t="s">
        <v>1557</v>
      </c>
      <c r="M41" s="2263" t="s">
        <v>151</v>
      </c>
      <c r="N41" s="2263"/>
      <c r="O41" s="2263"/>
      <c r="P41" s="2263">
        <v>6</v>
      </c>
      <c r="Q41" s="2264"/>
      <c r="R41" s="2264"/>
      <c r="S41" s="2264"/>
      <c r="T41" s="2260" t="s">
        <v>153</v>
      </c>
      <c r="U41" s="2260" t="s">
        <v>1536</v>
      </c>
      <c r="V41" s="2261"/>
      <c r="W41" s="2261"/>
      <c r="X41" s="2260">
        <f>E30+I30+M30+Q30+U30+Y30+AC30+AG30</f>
        <v>50</v>
      </c>
      <c r="Y41" s="2260" t="s">
        <v>154</v>
      </c>
      <c r="Z41" s="2261"/>
      <c r="AA41" s="2261"/>
      <c r="AB41" s="2260">
        <v>46</v>
      </c>
      <c r="AC41" s="2261"/>
      <c r="AD41" s="2261"/>
      <c r="AE41" s="2261"/>
      <c r="AF41" s="2261"/>
      <c r="AG41" s="2261"/>
      <c r="AH41" s="2261"/>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6"/>
      <c r="BR41" s="256"/>
      <c r="BS41" s="256"/>
      <c r="BT41" s="256"/>
      <c r="BU41" s="256"/>
      <c r="BV41" s="256"/>
      <c r="BW41" s="256"/>
      <c r="BX41" s="256"/>
      <c r="BY41" s="256"/>
      <c r="BZ41" s="256"/>
      <c r="CA41" s="256"/>
      <c r="CB41" s="256"/>
      <c r="CC41" s="256"/>
      <c r="CD41" s="256"/>
      <c r="CE41" s="256"/>
      <c r="CF41" s="256"/>
      <c r="CG41" s="256"/>
      <c r="CH41" s="256"/>
      <c r="CI41" s="256"/>
      <c r="CJ41" s="256"/>
      <c r="CK41" s="256"/>
      <c r="CL41" s="256"/>
      <c r="CM41" s="256"/>
      <c r="CN41" s="256"/>
      <c r="CO41" s="256"/>
      <c r="CP41" s="256"/>
      <c r="CQ41" s="256"/>
      <c r="CR41" s="256"/>
      <c r="CS41" s="256"/>
      <c r="CT41" s="256"/>
      <c r="CU41" s="256"/>
      <c r="CV41" s="256"/>
      <c r="CW41" s="256"/>
      <c r="CX41" s="256"/>
      <c r="CY41" s="256"/>
      <c r="CZ41" s="256"/>
      <c r="DA41" s="256"/>
      <c r="DB41" s="256"/>
      <c r="DC41" s="256"/>
      <c r="DD41" s="256"/>
      <c r="DE41" s="256"/>
      <c r="DF41" s="256"/>
      <c r="DG41" s="256"/>
      <c r="DH41" s="256"/>
      <c r="DI41" s="256"/>
      <c r="DJ41" s="256"/>
      <c r="DK41" s="256"/>
      <c r="DL41" s="256"/>
      <c r="DM41" s="256"/>
      <c r="DN41" s="256"/>
      <c r="DO41" s="256"/>
      <c r="DP41" s="256"/>
      <c r="DQ41" s="256"/>
      <c r="DR41" s="256"/>
      <c r="DS41" s="256"/>
      <c r="DT41" s="256"/>
      <c r="DU41" s="256"/>
      <c r="DV41" s="256"/>
      <c r="DW41" s="256"/>
      <c r="DX41" s="256"/>
      <c r="DY41" s="256"/>
      <c r="DZ41" s="256"/>
      <c r="EA41" s="256"/>
      <c r="EB41" s="256"/>
      <c r="EC41" s="256"/>
      <c r="ED41" s="256"/>
      <c r="EE41" s="256"/>
      <c r="EF41" s="256"/>
      <c r="EG41" s="256"/>
      <c r="EH41" s="256"/>
      <c r="EI41" s="256"/>
      <c r="EJ41" s="256"/>
      <c r="EK41" s="256"/>
      <c r="EL41" s="256"/>
      <c r="EM41" s="256"/>
      <c r="EN41" s="256"/>
      <c r="EO41" s="256"/>
      <c r="EP41" s="256"/>
      <c r="EQ41" s="256"/>
      <c r="ER41" s="256"/>
      <c r="ES41" s="256"/>
      <c r="ET41" s="256"/>
      <c r="EU41" s="256"/>
      <c r="EV41" s="256"/>
      <c r="EW41" s="256"/>
      <c r="EX41" s="256"/>
      <c r="EY41" s="256"/>
      <c r="EZ41" s="256"/>
      <c r="FA41" s="256"/>
      <c r="FB41" s="256"/>
      <c r="FC41" s="256"/>
      <c r="FD41" s="256"/>
      <c r="FE41" s="256"/>
      <c r="FF41" s="256"/>
      <c r="FG41" s="256"/>
      <c r="FH41" s="256"/>
      <c r="FI41" s="256"/>
      <c r="FJ41" s="256"/>
      <c r="FK41" s="256"/>
      <c r="FL41" s="256"/>
      <c r="FM41" s="256"/>
      <c r="FN41" s="256"/>
      <c r="FO41" s="256"/>
      <c r="FP41" s="256"/>
      <c r="FQ41" s="256"/>
      <c r="FR41" s="256"/>
      <c r="FS41" s="256"/>
      <c r="FT41" s="256"/>
      <c r="FU41" s="256"/>
      <c r="FV41" s="256"/>
      <c r="FW41" s="256"/>
      <c r="FX41" s="256"/>
      <c r="FY41" s="256"/>
      <c r="FZ41" s="256"/>
      <c r="GA41" s="256"/>
      <c r="GB41" s="256"/>
      <c r="GC41" s="256"/>
      <c r="GD41" s="256"/>
      <c r="GE41" s="256"/>
      <c r="GF41" s="256"/>
      <c r="GG41" s="256"/>
      <c r="GH41" s="256"/>
      <c r="GI41" s="256"/>
      <c r="GJ41" s="256"/>
      <c r="GK41" s="256"/>
      <c r="GL41" s="256"/>
      <c r="GM41" s="256"/>
      <c r="GN41" s="256"/>
      <c r="GO41" s="256"/>
      <c r="GP41" s="256"/>
      <c r="GQ41" s="256"/>
      <c r="GR41" s="256"/>
      <c r="GS41" s="256"/>
      <c r="GT41" s="256"/>
      <c r="GU41" s="256"/>
      <c r="GV41" s="256"/>
      <c r="GW41" s="256"/>
      <c r="GX41" s="256"/>
      <c r="GY41" s="256"/>
      <c r="GZ41" s="256"/>
      <c r="HA41" s="256"/>
      <c r="HB41" s="256"/>
      <c r="HC41" s="256"/>
      <c r="HD41" s="256"/>
      <c r="HE41" s="256"/>
      <c r="HF41" s="256"/>
      <c r="HG41" s="256"/>
      <c r="HH41" s="256"/>
      <c r="HI41" s="256"/>
      <c r="HJ41" s="256"/>
      <c r="HK41" s="256"/>
      <c r="HL41" s="256"/>
      <c r="HM41" s="256"/>
      <c r="HN41" s="256"/>
      <c r="HO41" s="256"/>
      <c r="HP41" s="256"/>
      <c r="HQ41" s="256"/>
      <c r="HR41" s="256"/>
      <c r="HS41" s="256"/>
      <c r="HT41" s="256"/>
      <c r="HU41" s="256"/>
      <c r="HV41" s="256"/>
      <c r="HW41" s="256"/>
      <c r="HX41" s="256"/>
      <c r="HY41" s="256"/>
      <c r="HZ41" s="256"/>
      <c r="IA41" s="256"/>
      <c r="IB41" s="256"/>
      <c r="IC41" s="256"/>
      <c r="ID41" s="256"/>
      <c r="IE41" s="256"/>
      <c r="IF41" s="256"/>
      <c r="IG41" s="256"/>
      <c r="IH41" s="256"/>
      <c r="II41" s="256"/>
      <c r="IJ41" s="256"/>
      <c r="IK41" s="256"/>
      <c r="IL41" s="256"/>
      <c r="IM41" s="256"/>
      <c r="IN41" s="256"/>
      <c r="IO41" s="256"/>
      <c r="IP41" s="256"/>
      <c r="IQ41" s="256"/>
      <c r="IR41" s="256"/>
      <c r="IS41" s="256"/>
      <c r="IT41" s="256"/>
      <c r="IU41" s="256"/>
      <c r="IV41" s="256"/>
    </row>
    <row r="42" spans="1:256" ht="16.5">
      <c r="A42" s="2258"/>
      <c r="B42" s="2258"/>
      <c r="C42" s="1833"/>
      <c r="D42" s="1832"/>
      <c r="E42" s="2274"/>
      <c r="F42" s="2274"/>
      <c r="G42" s="2274"/>
      <c r="H42" s="2274"/>
      <c r="I42" s="2274"/>
      <c r="J42" s="2274"/>
      <c r="K42" s="2274"/>
      <c r="L42" s="2262"/>
      <c r="M42" s="2263" t="s">
        <v>1558</v>
      </c>
      <c r="N42" s="2263"/>
      <c r="O42" s="2263"/>
      <c r="P42" s="2263">
        <v>0</v>
      </c>
      <c r="Q42" s="2264"/>
      <c r="R42" s="2264"/>
      <c r="S42" s="2264"/>
      <c r="T42" s="2262"/>
      <c r="U42" s="2262"/>
      <c r="V42" s="2262"/>
      <c r="W42" s="2262"/>
      <c r="X42" s="2262"/>
      <c r="Y42" s="2262"/>
      <c r="Z42" s="2262"/>
      <c r="AA42" s="2262"/>
      <c r="AB42" s="2262"/>
      <c r="AC42" s="2262"/>
      <c r="AD42" s="2262"/>
      <c r="AE42" s="2262"/>
      <c r="AF42" s="2262"/>
      <c r="AG42" s="2262"/>
      <c r="AH42" s="2262"/>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6"/>
      <c r="CP42" s="256"/>
      <c r="CQ42" s="256"/>
      <c r="CR42" s="256"/>
      <c r="CS42" s="256"/>
      <c r="CT42" s="256"/>
      <c r="CU42" s="256"/>
      <c r="CV42" s="256"/>
      <c r="CW42" s="256"/>
      <c r="CX42" s="256"/>
      <c r="CY42" s="256"/>
      <c r="CZ42" s="256"/>
      <c r="DA42" s="256"/>
      <c r="DB42" s="256"/>
      <c r="DC42" s="256"/>
      <c r="DD42" s="256"/>
      <c r="DE42" s="256"/>
      <c r="DF42" s="256"/>
      <c r="DG42" s="256"/>
      <c r="DH42" s="256"/>
      <c r="DI42" s="256"/>
      <c r="DJ42" s="256"/>
      <c r="DK42" s="256"/>
      <c r="DL42" s="256"/>
      <c r="DM42" s="256"/>
      <c r="DN42" s="256"/>
      <c r="DO42" s="256"/>
      <c r="DP42" s="256"/>
      <c r="DQ42" s="256"/>
      <c r="DR42" s="256"/>
      <c r="DS42" s="256"/>
      <c r="DT42" s="256"/>
      <c r="DU42" s="256"/>
      <c r="DV42" s="256"/>
      <c r="DW42" s="256"/>
      <c r="DX42" s="256"/>
      <c r="DY42" s="256"/>
      <c r="DZ42" s="256"/>
      <c r="EA42" s="256"/>
      <c r="EB42" s="256"/>
      <c r="EC42" s="256"/>
      <c r="ED42" s="256"/>
      <c r="EE42" s="256"/>
      <c r="EF42" s="256"/>
      <c r="EG42" s="256"/>
      <c r="EH42" s="256"/>
      <c r="EI42" s="256"/>
      <c r="EJ42" s="256"/>
      <c r="EK42" s="256"/>
      <c r="EL42" s="256"/>
      <c r="EM42" s="256"/>
      <c r="EN42" s="256"/>
      <c r="EO42" s="256"/>
      <c r="EP42" s="256"/>
      <c r="EQ42" s="256"/>
      <c r="ER42" s="256"/>
      <c r="ES42" s="256"/>
      <c r="ET42" s="256"/>
      <c r="EU42" s="256"/>
      <c r="EV42" s="256"/>
      <c r="EW42" s="256"/>
      <c r="EX42" s="256"/>
      <c r="EY42" s="256"/>
      <c r="EZ42" s="256"/>
      <c r="FA42" s="256"/>
      <c r="FB42" s="256"/>
      <c r="FC42" s="256"/>
      <c r="FD42" s="256"/>
      <c r="FE42" s="256"/>
      <c r="FF42" s="256"/>
      <c r="FG42" s="256"/>
      <c r="FH42" s="256"/>
      <c r="FI42" s="256"/>
      <c r="FJ42" s="256"/>
      <c r="FK42" s="256"/>
      <c r="FL42" s="256"/>
      <c r="FM42" s="256"/>
      <c r="FN42" s="256"/>
      <c r="FO42" s="256"/>
      <c r="FP42" s="256"/>
      <c r="FQ42" s="256"/>
      <c r="FR42" s="256"/>
      <c r="FS42" s="256"/>
      <c r="FT42" s="256"/>
      <c r="FU42" s="256"/>
      <c r="FV42" s="256"/>
      <c r="FW42" s="256"/>
      <c r="FX42" s="256"/>
      <c r="FY42" s="256"/>
      <c r="FZ42" s="256"/>
      <c r="GA42" s="256"/>
      <c r="GB42" s="256"/>
      <c r="GC42" s="256"/>
      <c r="GD42" s="256"/>
      <c r="GE42" s="256"/>
      <c r="GF42" s="256"/>
      <c r="GG42" s="256"/>
      <c r="GH42" s="256"/>
      <c r="GI42" s="256"/>
      <c r="GJ42" s="256"/>
      <c r="GK42" s="256"/>
      <c r="GL42" s="256"/>
      <c r="GM42" s="256"/>
      <c r="GN42" s="256"/>
      <c r="GO42" s="256"/>
      <c r="GP42" s="256"/>
      <c r="GQ42" s="256"/>
      <c r="GR42" s="256"/>
      <c r="GS42" s="256"/>
      <c r="GT42" s="256"/>
      <c r="GU42" s="256"/>
      <c r="GV42" s="256"/>
      <c r="GW42" s="256"/>
      <c r="GX42" s="256"/>
      <c r="GY42" s="256"/>
      <c r="GZ42" s="256"/>
      <c r="HA42" s="256"/>
      <c r="HB42" s="256"/>
      <c r="HC42" s="256"/>
      <c r="HD42" s="256"/>
      <c r="HE42" s="256"/>
      <c r="HF42" s="256"/>
      <c r="HG42" s="256"/>
      <c r="HH42" s="256"/>
      <c r="HI42" s="256"/>
      <c r="HJ42" s="256"/>
      <c r="HK42" s="256"/>
      <c r="HL42" s="256"/>
      <c r="HM42" s="256"/>
      <c r="HN42" s="256"/>
      <c r="HO42" s="256"/>
      <c r="HP42" s="256"/>
      <c r="HQ42" s="256"/>
      <c r="HR42" s="256"/>
      <c r="HS42" s="256"/>
      <c r="HT42" s="256"/>
      <c r="HU42" s="256"/>
      <c r="HV42" s="256"/>
      <c r="HW42" s="256"/>
      <c r="HX42" s="256"/>
      <c r="HY42" s="256"/>
      <c r="HZ42" s="256"/>
      <c r="IA42" s="256"/>
      <c r="IB42" s="256"/>
      <c r="IC42" s="256"/>
      <c r="ID42" s="256"/>
      <c r="IE42" s="256"/>
      <c r="IF42" s="256"/>
      <c r="IG42" s="256"/>
      <c r="IH42" s="256"/>
      <c r="II42" s="256"/>
      <c r="IJ42" s="256"/>
      <c r="IK42" s="256"/>
      <c r="IL42" s="256"/>
      <c r="IM42" s="256"/>
      <c r="IN42" s="256"/>
      <c r="IO42" s="256"/>
      <c r="IP42" s="256"/>
      <c r="IQ42" s="256"/>
      <c r="IR42" s="256"/>
      <c r="IS42" s="256"/>
      <c r="IT42" s="256"/>
      <c r="IU42" s="256"/>
      <c r="IV42" s="256"/>
    </row>
    <row r="43" spans="1:256" ht="16.5">
      <c r="A43" s="2258"/>
      <c r="B43" s="2258"/>
      <c r="C43" s="2289" t="s">
        <v>1559</v>
      </c>
      <c r="D43" s="1832"/>
      <c r="E43" s="2265">
        <f>E21+I21+M21+Q21+U21+Y21+AC21+AG21</f>
        <v>4</v>
      </c>
      <c r="F43" s="2265"/>
      <c r="G43" s="2265"/>
      <c r="H43" s="2265"/>
      <c r="I43" s="2265"/>
      <c r="J43" s="2265"/>
      <c r="K43" s="2265"/>
      <c r="L43" s="1614" t="s">
        <v>25</v>
      </c>
      <c r="M43" s="2263">
        <f>E24+I24+M24+Q24+U24+Y24+AC24+AG24+AK24+AO24</f>
        <v>4</v>
      </c>
      <c r="N43" s="2263"/>
      <c r="O43" s="2263"/>
      <c r="P43" s="2263"/>
      <c r="Q43" s="2263"/>
      <c r="R43" s="2263"/>
      <c r="S43" s="2263"/>
      <c r="T43" s="1614" t="s">
        <v>155</v>
      </c>
      <c r="U43" s="2263">
        <f>E41+P41+E43+M43+X41+AB41</f>
        <v>130</v>
      </c>
      <c r="V43" s="2263"/>
      <c r="W43" s="2263"/>
      <c r="X43" s="2263"/>
      <c r="Y43" s="2263"/>
      <c r="Z43" s="2263"/>
      <c r="AA43" s="2263"/>
      <c r="AB43" s="2263"/>
      <c r="AC43" s="2263"/>
      <c r="AD43" s="2263"/>
      <c r="AE43" s="2263"/>
      <c r="AF43" s="2263"/>
      <c r="AG43" s="2263"/>
      <c r="AH43" s="2263"/>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E43" s="256"/>
      <c r="DF43" s="256"/>
      <c r="DG43" s="256"/>
      <c r="DH43" s="256"/>
      <c r="DI43" s="256"/>
      <c r="DJ43" s="256"/>
      <c r="DK43" s="256"/>
      <c r="DL43" s="256"/>
      <c r="DM43" s="256"/>
      <c r="DN43" s="256"/>
      <c r="DO43" s="256"/>
      <c r="DP43" s="256"/>
      <c r="DQ43" s="256"/>
      <c r="DR43" s="256"/>
      <c r="DS43" s="256"/>
      <c r="DT43" s="256"/>
      <c r="DU43" s="256"/>
      <c r="DV43" s="256"/>
      <c r="DW43" s="256"/>
      <c r="DX43" s="256"/>
      <c r="DY43" s="256"/>
      <c r="DZ43" s="256"/>
      <c r="EA43" s="256"/>
      <c r="EB43" s="256"/>
      <c r="EC43" s="256"/>
      <c r="ED43" s="256"/>
      <c r="EE43" s="256"/>
      <c r="EF43" s="256"/>
      <c r="EG43" s="256"/>
      <c r="EH43" s="256"/>
      <c r="EI43" s="256"/>
      <c r="EJ43" s="256"/>
      <c r="EK43" s="256"/>
      <c r="EL43" s="256"/>
      <c r="EM43" s="256"/>
      <c r="EN43" s="256"/>
      <c r="EO43" s="256"/>
      <c r="EP43" s="256"/>
      <c r="EQ43" s="256"/>
      <c r="ER43" s="256"/>
      <c r="ES43" s="256"/>
      <c r="ET43" s="256"/>
      <c r="EU43" s="256"/>
      <c r="EV43" s="256"/>
      <c r="EW43" s="256"/>
      <c r="EX43" s="256"/>
      <c r="EY43" s="256"/>
      <c r="EZ43" s="256"/>
      <c r="FA43" s="256"/>
      <c r="FB43" s="256"/>
      <c r="FC43" s="256"/>
      <c r="FD43" s="256"/>
      <c r="FE43" s="256"/>
      <c r="FF43" s="256"/>
      <c r="FG43" s="256"/>
      <c r="FH43" s="256"/>
      <c r="FI43" s="256"/>
      <c r="FJ43" s="256"/>
      <c r="FK43" s="256"/>
      <c r="FL43" s="256"/>
      <c r="FM43" s="256"/>
      <c r="FN43" s="256"/>
      <c r="FO43" s="256"/>
      <c r="FP43" s="256"/>
      <c r="FQ43" s="256"/>
      <c r="FR43" s="256"/>
      <c r="FS43" s="256"/>
      <c r="FT43" s="256"/>
      <c r="FU43" s="256"/>
      <c r="FV43" s="256"/>
      <c r="FW43" s="256"/>
      <c r="FX43" s="256"/>
      <c r="FY43" s="256"/>
      <c r="FZ43" s="256"/>
      <c r="GA43" s="256"/>
      <c r="GB43" s="256"/>
      <c r="GC43" s="256"/>
      <c r="GD43" s="256"/>
      <c r="GE43" s="256"/>
      <c r="GF43" s="256"/>
      <c r="GG43" s="256"/>
      <c r="GH43" s="256"/>
      <c r="GI43" s="256"/>
      <c r="GJ43" s="256"/>
      <c r="GK43" s="256"/>
      <c r="GL43" s="256"/>
      <c r="GM43" s="256"/>
      <c r="GN43" s="256"/>
      <c r="GO43" s="256"/>
      <c r="GP43" s="256"/>
      <c r="GQ43" s="256"/>
      <c r="GR43" s="256"/>
      <c r="GS43" s="256"/>
      <c r="GT43" s="256"/>
      <c r="GU43" s="256"/>
      <c r="GV43" s="256"/>
      <c r="GW43" s="256"/>
      <c r="GX43" s="256"/>
      <c r="GY43" s="256"/>
      <c r="GZ43" s="256"/>
      <c r="HA43" s="256"/>
      <c r="HB43" s="256"/>
      <c r="HC43" s="256"/>
      <c r="HD43" s="256"/>
      <c r="HE43" s="256"/>
      <c r="HF43" s="256"/>
      <c r="HG43" s="256"/>
      <c r="HH43" s="256"/>
      <c r="HI43" s="256"/>
      <c r="HJ43" s="256"/>
      <c r="HK43" s="256"/>
      <c r="HL43" s="256"/>
      <c r="HM43" s="256"/>
      <c r="HN43" s="256"/>
      <c r="HO43" s="256"/>
      <c r="HP43" s="256"/>
      <c r="HQ43" s="256"/>
      <c r="HR43" s="256"/>
      <c r="HS43" s="256"/>
      <c r="HT43" s="256"/>
      <c r="HU43" s="256"/>
      <c r="HV43" s="256"/>
      <c r="HW43" s="256"/>
      <c r="HX43" s="256"/>
      <c r="HY43" s="256"/>
      <c r="HZ43" s="256"/>
      <c r="IA43" s="256"/>
      <c r="IB43" s="256"/>
      <c r="IC43" s="256"/>
      <c r="ID43" s="256"/>
      <c r="IE43" s="256"/>
      <c r="IF43" s="256"/>
      <c r="IG43" s="256"/>
      <c r="IH43" s="256"/>
      <c r="II43" s="256"/>
      <c r="IJ43" s="256"/>
      <c r="IK43" s="256"/>
      <c r="IL43" s="256"/>
      <c r="IM43" s="256"/>
      <c r="IN43" s="256"/>
      <c r="IO43" s="256"/>
      <c r="IP43" s="256"/>
      <c r="IQ43" s="256"/>
      <c r="IR43" s="256"/>
      <c r="IS43" s="256"/>
      <c r="IT43" s="256"/>
      <c r="IU43" s="256"/>
      <c r="IV43" s="256"/>
    </row>
    <row r="44" spans="1:34" ht="294.75" customHeight="1">
      <c r="A44" s="2256" t="s">
        <v>27</v>
      </c>
      <c r="B44" s="2256"/>
      <c r="C44" s="2257" t="s">
        <v>1618</v>
      </c>
      <c r="D44" s="2257"/>
      <c r="E44" s="2257"/>
      <c r="F44" s="2257"/>
      <c r="G44" s="2257"/>
      <c r="H44" s="2257"/>
      <c r="I44" s="2257"/>
      <c r="J44" s="2257"/>
      <c r="K44" s="2257"/>
      <c r="L44" s="2257"/>
      <c r="M44" s="2257"/>
      <c r="N44" s="2257"/>
      <c r="O44" s="2257"/>
      <c r="P44" s="2257"/>
      <c r="Q44" s="2257"/>
      <c r="R44" s="2257"/>
      <c r="S44" s="1615" t="s">
        <v>41</v>
      </c>
      <c r="T44" s="2258"/>
      <c r="U44" s="2258"/>
      <c r="V44" s="2258"/>
      <c r="W44" s="1615" t="s">
        <v>1560</v>
      </c>
      <c r="X44" s="2258"/>
      <c r="Y44" s="2258"/>
      <c r="Z44" s="2258"/>
      <c r="AA44" s="1615" t="s">
        <v>43</v>
      </c>
      <c r="AB44" s="2258"/>
      <c r="AC44" s="2258"/>
      <c r="AD44" s="2258"/>
      <c r="AE44" s="1615" t="s">
        <v>44</v>
      </c>
      <c r="AF44" s="2259"/>
      <c r="AG44" s="2259"/>
      <c r="AH44" s="2259"/>
    </row>
    <row r="49" spans="3:10" ht="16.5">
      <c r="C49" s="260"/>
      <c r="E49" s="134"/>
      <c r="F49" s="134"/>
      <c r="G49" s="134"/>
      <c r="I49" s="134"/>
      <c r="J49" s="134"/>
    </row>
    <row r="50" spans="3:10" ht="16.5">
      <c r="C50" s="260"/>
      <c r="E50" s="134"/>
      <c r="F50" s="134"/>
      <c r="G50" s="134"/>
      <c r="I50" s="134"/>
      <c r="J50" s="134"/>
    </row>
    <row r="51" spans="3:10" ht="16.5">
      <c r="C51" s="260"/>
      <c r="E51" s="134"/>
      <c r="F51" s="134"/>
      <c r="G51" s="134"/>
      <c r="I51" s="134"/>
      <c r="J51" s="134"/>
    </row>
    <row r="52" spans="3:10" ht="16.5">
      <c r="C52" s="260"/>
      <c r="E52" s="134"/>
      <c r="F52" s="134"/>
      <c r="G52" s="134"/>
      <c r="I52" s="134"/>
      <c r="J52" s="134"/>
    </row>
    <row r="53" spans="3:10" ht="16.5">
      <c r="C53" s="260"/>
      <c r="E53" s="134"/>
      <c r="F53" s="134"/>
      <c r="G53" s="134"/>
      <c r="I53" s="134"/>
      <c r="J53" s="134"/>
    </row>
    <row r="54" spans="3:10" ht="16.5">
      <c r="C54" s="260"/>
      <c r="E54" s="134"/>
      <c r="F54" s="134"/>
      <c r="G54" s="134"/>
      <c r="I54" s="134"/>
      <c r="J54" s="134"/>
    </row>
    <row r="56" spans="5:10" ht="16.5">
      <c r="E56" s="134"/>
      <c r="F56" s="134"/>
      <c r="G56" s="134"/>
      <c r="I56" s="134"/>
      <c r="J56" s="134"/>
    </row>
    <row r="57" spans="5:10" ht="16.5">
      <c r="E57" s="134"/>
      <c r="F57" s="134"/>
      <c r="G57" s="134"/>
      <c r="I57" s="134"/>
      <c r="J57" s="134"/>
    </row>
    <row r="58" spans="1:10" ht="16.5">
      <c r="A58" s="261"/>
      <c r="B58" s="261"/>
      <c r="E58" s="134"/>
      <c r="F58" s="134"/>
      <c r="G58" s="134"/>
      <c r="I58" s="134"/>
      <c r="J58" s="134"/>
    </row>
  </sheetData>
  <sheetProtection/>
  <mergeCells count="55">
    <mergeCell ref="AE5:AH5"/>
    <mergeCell ref="C5:F5"/>
    <mergeCell ref="C41:D42"/>
    <mergeCell ref="C43:D43"/>
    <mergeCell ref="G5:J5"/>
    <mergeCell ref="K5:N5"/>
    <mergeCell ref="O5:R5"/>
    <mergeCell ref="S5:V5"/>
    <mergeCell ref="W5:Z5"/>
    <mergeCell ref="AA5:AD5"/>
    <mergeCell ref="A1:AH1"/>
    <mergeCell ref="A2:AH2"/>
    <mergeCell ref="A4:B4"/>
    <mergeCell ref="C4:J4"/>
    <mergeCell ref="K4:R4"/>
    <mergeCell ref="S4:Z4"/>
    <mergeCell ref="AA4:AH4"/>
    <mergeCell ref="A3:AH3"/>
    <mergeCell ref="A6:B12"/>
    <mergeCell ref="A13:B13"/>
    <mergeCell ref="A14:A17"/>
    <mergeCell ref="B14:B15"/>
    <mergeCell ref="B16:B17"/>
    <mergeCell ref="A5:B5"/>
    <mergeCell ref="A18:B18"/>
    <mergeCell ref="A19:B20"/>
    <mergeCell ref="A21:B21"/>
    <mergeCell ref="A22:B23"/>
    <mergeCell ref="A24:B24"/>
    <mergeCell ref="A25:B29"/>
    <mergeCell ref="T41:T42"/>
    <mergeCell ref="U41:W42"/>
    <mergeCell ref="X41:X42"/>
    <mergeCell ref="A30:B30"/>
    <mergeCell ref="A31:B38"/>
    <mergeCell ref="A39:B39"/>
    <mergeCell ref="A40:B40"/>
    <mergeCell ref="A41:B43"/>
    <mergeCell ref="E41:K42"/>
    <mergeCell ref="Y41:AA42"/>
    <mergeCell ref="AB41:AH42"/>
    <mergeCell ref="M42:O42"/>
    <mergeCell ref="P42:S42"/>
    <mergeCell ref="E43:K43"/>
    <mergeCell ref="M43:S43"/>
    <mergeCell ref="U43:AH43"/>
    <mergeCell ref="L41:L42"/>
    <mergeCell ref="M41:O41"/>
    <mergeCell ref="P41:S41"/>
    <mergeCell ref="A44:B44"/>
    <mergeCell ref="C44:R44"/>
    <mergeCell ref="T44:V44"/>
    <mergeCell ref="X44:Z44"/>
    <mergeCell ref="AB44:AD44"/>
    <mergeCell ref="AF44:AH44"/>
  </mergeCells>
  <printOptions horizontalCentered="1"/>
  <pageMargins left="0.11811023622047245" right="0.11811023622047245" top="0.35433070866141736" bottom="0.15748031496062992" header="0.31496062992125984" footer="0.31496062992125984"/>
  <pageSetup fitToHeight="1" fitToWidth="1" orientation="landscape"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雅柔</dc:creator>
  <cp:keywords/>
  <dc:description/>
  <cp:lastModifiedBy>User</cp:lastModifiedBy>
  <cp:lastPrinted>2019-10-07T07:06:30Z</cp:lastPrinted>
  <dcterms:created xsi:type="dcterms:W3CDTF">2019-04-12T09:20:37Z</dcterms:created>
  <dcterms:modified xsi:type="dcterms:W3CDTF">2019-10-08T07:22:04Z</dcterms:modified>
  <cp:category/>
  <cp:version/>
  <cp:contentType/>
  <cp:contentStatus/>
</cp:coreProperties>
</file>